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NES ASESORIA CONTROL INTERNO\"/>
    </mc:Choice>
  </mc:AlternateContent>
  <bookViews>
    <workbookView xWindow="0" yWindow="0" windowWidth="28800" windowHeight="12435"/>
  </bookViews>
  <sheets>
    <sheet name="PAA FORMATO SECOP (2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H24" i="1"/>
  <c r="I24" i="1" s="1"/>
  <c r="H23" i="1"/>
  <c r="I23" i="1" s="1"/>
  <c r="H22" i="1"/>
  <c r="I22" i="1" s="1"/>
  <c r="H21" i="1"/>
  <c r="I21" i="1" s="1"/>
  <c r="H20" i="1"/>
  <c r="H19" i="1"/>
  <c r="I19" i="1" s="1"/>
  <c r="C12" i="1" l="1"/>
  <c r="I20" i="1"/>
  <c r="I59" i="1"/>
</calcChain>
</file>

<file path=xl/sharedStrings.xml><?xml version="1.0" encoding="utf-8"?>
<sst xmlns="http://schemas.openxmlformats.org/spreadsheetml/2006/main" count="385" uniqueCount="113">
  <si>
    <t>PLAN ANUAL DE ADQUISICIONES</t>
  </si>
  <si>
    <t>A. INFORMACIÓN GENERAL DE LA ENTIDAD</t>
  </si>
  <si>
    <t>Nombre</t>
  </si>
  <si>
    <t xml:space="preserve">Vallecaucana de Aguas S.A. E.S.P. 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</si>
  <si>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</si>
  <si>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</si>
  <si>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Avenida 8 Norte No. 24AN-147 Barrio Santa Mónica Residencial, Cali – Colombia</t>
  </si>
  <si>
    <t>Teléfono</t>
  </si>
  <si>
    <t>57 (2) 6653810 - 6653929</t>
  </si>
  <si>
    <t>Página web</t>
  </si>
  <si>
    <t>www.eva.gov.co / contacto@eva.gov.co</t>
  </si>
  <si>
    <t>Misión y visión</t>
  </si>
  <si>
    <t>Misión: Ser la empresa vallecaucana reconocida por el mayor impacto social en las condiciones de vida de los vallecaucanos, relacionadas con el sector de agua potable y saneamiento básico y el respeto por el medio ambiente.
Ser administrada con enfoque empresarial que la conduzca a lograr su sostenibilidad, rentabilidad y crecimiento dentro de un clima organizacional que propicie conductas éticas y actuaciones transparentes, que genere en sus empleados sentido de pertenencia, desarrollo profesional y técnico.
Visión: Gestionar e implementar proyectos integrales de inversión regional y municipal sostenibles, que mejoren cobertura, calidad, continuidad, crecimiento y viabilidad empresarial de los servicios de agua potable, saneamiento básico y ambiental para el departamento del Valle del Cauca, y sus actividades complementarias, de acuerdo con su conveniencia financiera y estratégica, generando rentabilidad sin detrimento de la calidad, para cumplir con su función social y contribuir a mejorar la calidad de vida de la comunidad, el desarrollo sostenible de la región y el bienestar de sus trabajadores.</t>
  </si>
  <si>
    <t>Perspectiva estratégica</t>
  </si>
  <si>
    <t xml:space="preserve">Vallecaucana de Aguas S.A. E.S.P. tiene como proyecto estratégico coordinar, gestionar e implementar el Plan Departamental de Aguas del Valle del Cauca - Programa Agua para la Prosperidad el cual se divide en cinco componentes: 1) Aseguramiento de la prestación de los servicios y desarrollo institucional, 2) Infraestructura de agua y saneamiento, 3) Gestión de Mínimos Ambientales, 4) Gestión del riesgo sectorial, 5) Gestión integral de residuos sólidos. </t>
  </si>
  <si>
    <t>Información de contacto</t>
  </si>
  <si>
    <r>
      <t xml:space="preserve">Moisés Cepeda Restrepo
</t>
    </r>
    <r>
      <rPr>
        <sz val="11"/>
        <rFont val="Arial"/>
        <family val="2"/>
      </rPr>
      <t>Gerente
Tel: (1) 6653810 - 6653929
contacto@eva.gov.co</t>
    </r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</si>
  <si>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</si>
  <si>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</si>
  <si>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</si>
  <si>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</si>
  <si>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</si>
  <si>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ENERO 16 DE 2020</t>
  </si>
  <si>
    <t>B. ADQUISICIONES PLANEADAS</t>
  </si>
  <si>
    <t>Códigos UNSPSC</t>
  </si>
  <si>
    <t>Descripción</t>
  </si>
  <si>
    <t>Fecha estimada de inicio de proceso de selección</t>
  </si>
  <si>
    <t>Duración estimada del contrato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</si>
  <si>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</si>
  <si>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</si>
  <si>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</si>
  <si>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</si>
  <si>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</si>
  <si>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</si>
  <si>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</si>
  <si>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80101505
80111701</t>
  </si>
  <si>
    <t>Contratar siete (07) profesionales especializados para apoyar los diferentes procesos de la entidad</t>
  </si>
  <si>
    <t>enero de 2020</t>
  </si>
  <si>
    <t>diciembre de 2020</t>
  </si>
  <si>
    <t>Contratación Directa</t>
  </si>
  <si>
    <t>Propios</t>
  </si>
  <si>
    <t>NO</t>
  </si>
  <si>
    <t>NO APLICA</t>
  </si>
  <si>
    <t>Moisés Cepeda Restrepo - Gerente / E-mail:  contacto@eva.gov.co</t>
  </si>
  <si>
    <t>Contratar seis (06) profesionales para apoyar a la Dirección Financiera en los procesos contable, tesorería y FIA</t>
  </si>
  <si>
    <t>Contratar tres (03) Abogados para apoyar a la Dirección Jurídica de la empresa Vallecaucana de Aguas S.A. E.S.P.</t>
  </si>
  <si>
    <t>Contratar cinco (05) profesionales para apoyar a la Dirección Administrativa de la empresa Vallecaucana de Aguas S.A. E.S.P. en los procesos de Talento Humano, Planeación y Control Interno</t>
  </si>
  <si>
    <t>Contratar siete (07) técnicos para apoyar a la Dirección  Administrativa en los procesos de gestión documental, sistemas, almacén, recepción, estrategia de Gobierno en Línea, comunicaciones, página web y redes sociales</t>
  </si>
  <si>
    <t>Contratar la prestación de servicios de siete (07) personas asistenciales como apoyo a la gestión.</t>
  </si>
  <si>
    <t>84111802 84111603</t>
  </si>
  <si>
    <t>Contratar los servicios profesionales de la revisoría fiscal</t>
  </si>
  <si>
    <t>50192701 90101801
90101802 91111603</t>
  </si>
  <si>
    <t>Contratar la compra de materiales y suministros para la empresa Vallecaucana de Aguas S.A. E.S.P.</t>
  </si>
  <si>
    <t>Luis Eduardo Pineda - Director Administrativo / E-mail: lepa@eva.gov.co</t>
  </si>
  <si>
    <t>Contratar la compra de combustible para el parque automotor de la empresa Vallecaucana de Aguas S.A. E.S.P.</t>
  </si>
  <si>
    <t>43211507
43212105
43202222</t>
  </si>
  <si>
    <t>Contratar la compra de equipos de computo, UPSs, impresoras, cableado Estructural y otros</t>
  </si>
  <si>
    <t>febrero de 2020</t>
  </si>
  <si>
    <t>Contratar la compra de mobiliario para la sede de Vallecaucana de Aguas S.A E.S.P.</t>
  </si>
  <si>
    <t>Contratar las capacitaciones aprobadas en el Plan Institucional de Capacitaciones PIC-2019</t>
  </si>
  <si>
    <t>marzo de 2020</t>
  </si>
  <si>
    <t>Noviembre de 2020</t>
  </si>
  <si>
    <t>Cartas de aceptación</t>
  </si>
  <si>
    <t>78102201
81112105
80131502
78181500</t>
  </si>
  <si>
    <t>Contratar el servicio de internet para las instalaciones de la empresa y la compra de tiquetes de peajes para el desplazamiento de los vehículos de la empresa por las diferentes vias del Departamento</t>
  </si>
  <si>
    <t>84131501 
84131503</t>
  </si>
  <si>
    <t>Contratar el programa de pólizas de la entidad</t>
  </si>
  <si>
    <t>Contratar el servicio de imprenta para la Revista Técnica y otras publicaciones que se requieran</t>
  </si>
  <si>
    <t>72101507
70111703</t>
  </si>
  <si>
    <t>Contratar el servicio de mantenimiento para la planta física de la entidad</t>
  </si>
  <si>
    <t>Contratar el servicio de mantenimiento del parque automotor de la entidad</t>
  </si>
  <si>
    <t>Contratar el servicio de mantenimiento de los equipos de computo de la entidad</t>
  </si>
  <si>
    <t>92101501
92121701</t>
  </si>
  <si>
    <t>Contratar el servicio de vigilancia y seguridad privada para las instalaciones de la Empresa.</t>
  </si>
  <si>
    <t>Contratar el servicio de arrendamiento de la sede para el funcionamiento de la entidad</t>
  </si>
  <si>
    <t>Contratar los servicios de actualización, capacitación, mantenimiento y soporte del software HAS y licencias de los equipos de la entidad</t>
  </si>
  <si>
    <t>Contratar el servicio de aseo y cafetería para la entidad</t>
  </si>
  <si>
    <t>82101504 
82101601
82101602
82101603</t>
  </si>
  <si>
    <t>Contratar los servicios para promoción, divulgación de eventos que requiera la entidad</t>
  </si>
  <si>
    <t>Contratar el programa de Bienestar Social para los funcionarios y contratistas de la entidad</t>
  </si>
  <si>
    <t>Marzo de 2020</t>
  </si>
  <si>
    <t>78111500
78111502</t>
  </si>
  <si>
    <t>Contratar el suministro de tíquetes aéreos para el desplazamiento de los servidores públicos de Vallecaucana de Aguas S.A. E.S.P. en cumplimiento de la labor institucional</t>
  </si>
  <si>
    <t>84111502
83101505
80101505</t>
  </si>
  <si>
    <t>Capacitar a los funcionarios encargados del reporte al SUI municipal según el Decreto 1077 del 2015</t>
  </si>
  <si>
    <t>SGP DPTO</t>
  </si>
  <si>
    <t>Contratar la asesoria a los municipios en el proceso de certificación municipal de SGP, sector agua potable y saneamiento en el 100% de los municipios del Valle del Cauca</t>
  </si>
  <si>
    <t>80101601
83101505
81101505
81151804</t>
  </si>
  <si>
    <t>Contratar la elaboración de los estudios y diseños de sistemas de acueducto, alcantarillado, tratamiento de agua potable y residual, para zonas rurales y urbanas en el Departamento del Valle del Cauca</t>
  </si>
  <si>
    <t>83101505
81101505
72141119
72141120</t>
  </si>
  <si>
    <t>Contratar la construción de sistemas y obras de acueducto, alcantarillado, de tratamiento de agua potable y residual para zonas rurales y urbanas en el Departamento del Valle del Cauca, cada obra es un proyecto individual que se presenta a la Ventanilla Única (nacional o regional) que detalla las actividades de la construcción de una obra de acueducto o alcantarillado</t>
  </si>
  <si>
    <t>Licitación Pública</t>
  </si>
  <si>
    <t>81151703
83101505</t>
  </si>
  <si>
    <t>Contratar los levantamientos topográficos, avalúos, gestión predial y compra de predios, para zonas rurales y urbanas en el Departamento del Valle del Cauca</t>
  </si>
  <si>
    <t>Concurso de Méritos</t>
  </si>
  <si>
    <t>84111502
83101505</t>
  </si>
  <si>
    <t>Contratar el fortalecimiento técnico, administrativo, operativo, financiero y jurídico a las empresas de servicios públicos para la formulación, implementación y seguimiento de planes, programas y proyectos de saneamiento y agua potable, realizado por un equipo de profesionales y especialistas en el sector, que realizan visitas periódicas, interacción permanente de tal manera que el fortalecimiento es integral</t>
  </si>
  <si>
    <t>Contratar la asesoria a los municipios  vinculados al PDA en los requisitos del Decreto 1077 del 2015 tales como: aspectos técnicos, jurídicos, financieros, rendición de informes, presentación de proyectos de acuerdo, para la certificación municipal para la autonomía de los recursos del SGP, saneamiento y agua potable</t>
  </si>
  <si>
    <t>Contratar la optimización  del funcionamiento de las  PMIRS exitentes en el Valle del Cauca</t>
  </si>
  <si>
    <t>SI</t>
  </si>
  <si>
    <t>APROBADAS</t>
  </si>
  <si>
    <t>Contratar la instalación y puesta en marcha los equipos de aprovechamiento de residuos sólidos</t>
  </si>
  <si>
    <t>Contratar la asistencia técnica a los municipios y empresas prestadoras de servicios públicos para el cumplimiento de los mínimos ambientales en el Departamento del Valle del Cauca</t>
  </si>
  <si>
    <t>Contratar la elaboración de los estudios técnicos, ambientales y sanitarios necesarios para el trámite del permiso de vertimientos líquidos ante la autoridad ambiental</t>
  </si>
  <si>
    <t>80101510
77101501</t>
  </si>
  <si>
    <t>Contratar el diagnóstico sobre los posibles riesgos que se puedan presentar en construcción de sistemas de agua potable y saneamiento básico</t>
  </si>
  <si>
    <t>Contratar los estudios y diseños para las emergencias sectoriales de desastres en el Departamento del Valle del Cauca</t>
  </si>
  <si>
    <t>Contratar la asesoria a través de capacitaciones, reuniones de seguimiento, talleres de actualización a las asociaciones legalizadas, reconocidas por las alcaldías municipales, para fomentar el manejo adecuado de los residuos sólidos en los municipios del Valle del Cauca</t>
  </si>
  <si>
    <t>Contratar la instalación y entrega de los puntos ecológicos</t>
  </si>
  <si>
    <t>C. NECESIDADES ADICIONALES</t>
  </si>
  <si>
    <t>Posibles códigos UNSPSC</t>
  </si>
  <si>
    <t>24.578.484</t>
  </si>
  <si>
    <t>245.784.840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</si>
</sst>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240A]\ * #,##0_-;\-[$$-240A]\ * #,##0_-;_-[$$-240A]\ * &quot;-&quot;??_-;_-@_-"/>
    <numFmt numFmtId="165" formatCode="_(&quot;$&quot;\ * #,##0_);_(&quot;$&quot;\ * \(#,##0\);_(&quot;$&quot;\ * &quot;-&quot;??_);_(@_)"/>
    <numFmt numFmtId="166" formatCode="[$-C0A]d\-mmm\-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0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/>
    <xf numFmtId="0" fontId="4" fillId="0" borderId="7" xfId="0" applyFont="1" applyBorder="1" applyAlignment="1">
      <alignment horizontal="justify" vertical="top" wrapText="1"/>
    </xf>
    <xf numFmtId="0" fontId="0" fillId="0" borderId="0" xfId="0" applyFill="1" applyAlignment="1">
      <alignment wrapText="1"/>
    </xf>
    <xf numFmtId="0" fontId="4" fillId="0" borderId="7" xfId="0" applyFont="1" applyBorder="1" applyAlignment="1">
      <alignment horizontal="right" vertical="center" wrapText="1"/>
    </xf>
    <xf numFmtId="164" fontId="6" fillId="0" borderId="7" xfId="0" applyNumberFormat="1" applyFont="1" applyFill="1" applyBorder="1" applyAlignment="1">
      <alignment vertical="center"/>
    </xf>
    <xf numFmtId="0" fontId="0" fillId="0" borderId="13" xfId="0" applyBorder="1" applyAlignment="1">
      <alignment wrapText="1"/>
    </xf>
    <xf numFmtId="165" fontId="7" fillId="0" borderId="14" xfId="0" applyNumberFormat="1" applyFont="1" applyFill="1" applyBorder="1" applyAlignment="1">
      <alignment horizontal="right" vertical="center" wrapText="1"/>
    </xf>
    <xf numFmtId="0" fontId="2" fillId="2" borderId="1" xfId="1" applyBorder="1" applyAlignment="1">
      <alignment horizontal="left" vertical="center" wrapText="1"/>
    </xf>
    <xf numFmtId="0" fontId="2" fillId="2" borderId="15" xfId="1" applyBorder="1" applyAlignment="1">
      <alignment vertical="center" wrapText="1"/>
    </xf>
    <xf numFmtId="0" fontId="2" fillId="2" borderId="2" xfId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6" xfId="0" applyFont="1" applyFill="1" applyBorder="1" applyAlignment="1" applyProtection="1">
      <alignment horizontal="justify" vertical="center" wrapText="1"/>
      <protection locked="0"/>
    </xf>
    <xf numFmtId="166" fontId="8" fillId="0" borderId="17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8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 applyProtection="1">
      <alignment horizontal="justify" vertical="center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164" fontId="6" fillId="0" borderId="16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166" fontId="8" fillId="0" borderId="16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vertical="center"/>
    </xf>
    <xf numFmtId="0" fontId="9" fillId="3" borderId="16" xfId="0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horizontal="center" vertical="center"/>
    </xf>
    <xf numFmtId="166" fontId="8" fillId="0" borderId="17" xfId="0" applyNumberFormat="1" applyFont="1" applyFill="1" applyBorder="1" applyAlignment="1">
      <alignment horizontal="center" vertical="center" wrapText="1"/>
    </xf>
    <xf numFmtId="166" fontId="8" fillId="0" borderId="16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vertical="center" wrapText="1"/>
      <protection locked="0"/>
    </xf>
    <xf numFmtId="166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64" fontId="8" fillId="0" borderId="23" xfId="0" applyNumberFormat="1" applyFont="1" applyFill="1" applyBorder="1" applyAlignment="1">
      <alignment vertical="center"/>
    </xf>
    <xf numFmtId="164" fontId="6" fillId="0" borderId="23" xfId="0" applyNumberFormat="1" applyFont="1" applyBorder="1" applyAlignment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0" fontId="2" fillId="2" borderId="1" xfId="1" applyBorder="1" applyAlignment="1">
      <alignment wrapText="1"/>
    </xf>
    <xf numFmtId="0" fontId="2" fillId="2" borderId="15" xfId="1" applyBorder="1" applyAlignment="1">
      <alignment horizontal="left" wrapText="1"/>
    </xf>
    <xf numFmtId="0" fontId="2" fillId="2" borderId="2" xfId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1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PAA%202020%20VALLECAUCANA%20DE%20AGU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FORMATO SECOP"/>
      <sheetName val=" PPTO GTOS 2020 "/>
      <sheetName val="Proyección personal 2020"/>
      <sheetName val="INVERSIONES 2020"/>
      <sheetName val="FORMATO GOBERNACIÓN"/>
      <sheetName val="RECURSOS FIA 2020"/>
      <sheetName val="PAA FORMATO SECOP (2)"/>
      <sheetName val="Hoja2"/>
    </sheetNames>
    <sheetDataSet>
      <sheetData sheetId="0"/>
      <sheetData sheetId="1"/>
      <sheetData sheetId="2">
        <row r="56">
          <cell r="B56">
            <v>500040000</v>
          </cell>
        </row>
        <row r="57">
          <cell r="B57">
            <v>321360000</v>
          </cell>
        </row>
        <row r="58">
          <cell r="B58">
            <v>185400000</v>
          </cell>
        </row>
        <row r="59">
          <cell r="B59">
            <v>348240000</v>
          </cell>
        </row>
        <row r="60">
          <cell r="B60">
            <v>340920000</v>
          </cell>
        </row>
        <row r="61">
          <cell r="B61">
            <v>214025760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L67"/>
  <sheetViews>
    <sheetView tabSelected="1" zoomScale="80" zoomScaleNormal="80" zoomScalePageLayoutView="80" workbookViewId="0">
      <selection activeCell="L10" sqref="L10"/>
    </sheetView>
  </sheetViews>
  <sheetFormatPr baseColWidth="10" defaultColWidth="10.85546875" defaultRowHeight="15" x14ac:dyDescent="0.25"/>
  <cols>
    <col min="1" max="1" width="11.5703125" style="2" bestFit="1" customWidth="1"/>
    <col min="2" max="2" width="25.7109375" style="2" customWidth="1"/>
    <col min="3" max="3" width="66.42578125" style="2" customWidth="1"/>
    <col min="4" max="5" width="15.140625" style="2" customWidth="1"/>
    <col min="6" max="6" width="22.85546875" style="2" customWidth="1"/>
    <col min="7" max="7" width="16" style="2" customWidth="1"/>
    <col min="8" max="8" width="21" style="2" customWidth="1"/>
    <col min="9" max="9" width="22.140625" style="2" customWidth="1"/>
    <col min="10" max="10" width="16.140625" style="2" bestFit="1" customWidth="1"/>
    <col min="11" max="11" width="16.7109375" style="2" customWidth="1"/>
    <col min="12" max="12" width="27" style="2" customWidth="1"/>
    <col min="13" max="13" width="14" style="2" customWidth="1"/>
    <col min="14" max="14" width="42.42578125" style="2" customWidth="1"/>
    <col min="15" max="257" width="10.85546875" style="2"/>
    <col min="258" max="258" width="25.7109375" style="2" customWidth="1"/>
    <col min="259" max="259" width="66.42578125" style="2" customWidth="1"/>
    <col min="260" max="261" width="15.140625" style="2" customWidth="1"/>
    <col min="262" max="262" width="17.42578125" style="2" customWidth="1"/>
    <col min="263" max="263" width="12.42578125" style="2" customWidth="1"/>
    <col min="264" max="264" width="21.28515625" style="2" customWidth="1"/>
    <col min="265" max="265" width="20.5703125" style="2" bestFit="1" customWidth="1"/>
    <col min="266" max="266" width="16.140625" style="2" bestFit="1" customWidth="1"/>
    <col min="267" max="267" width="16.7109375" style="2" customWidth="1"/>
    <col min="268" max="268" width="31.42578125" style="2" customWidth="1"/>
    <col min="269" max="269" width="14" style="2" customWidth="1"/>
    <col min="270" max="270" width="42.42578125" style="2" customWidth="1"/>
    <col min="271" max="513" width="10.85546875" style="2"/>
    <col min="514" max="514" width="25.7109375" style="2" customWidth="1"/>
    <col min="515" max="515" width="66.42578125" style="2" customWidth="1"/>
    <col min="516" max="517" width="15.140625" style="2" customWidth="1"/>
    <col min="518" max="518" width="17.42578125" style="2" customWidth="1"/>
    <col min="519" max="519" width="12.42578125" style="2" customWidth="1"/>
    <col min="520" max="520" width="21.28515625" style="2" customWidth="1"/>
    <col min="521" max="521" width="20.5703125" style="2" bestFit="1" customWidth="1"/>
    <col min="522" max="522" width="16.140625" style="2" bestFit="1" customWidth="1"/>
    <col min="523" max="523" width="16.7109375" style="2" customWidth="1"/>
    <col min="524" max="524" width="31.42578125" style="2" customWidth="1"/>
    <col min="525" max="525" width="14" style="2" customWidth="1"/>
    <col min="526" max="526" width="42.42578125" style="2" customWidth="1"/>
    <col min="527" max="769" width="10.85546875" style="2"/>
    <col min="770" max="770" width="25.7109375" style="2" customWidth="1"/>
    <col min="771" max="771" width="66.42578125" style="2" customWidth="1"/>
    <col min="772" max="773" width="15.140625" style="2" customWidth="1"/>
    <col min="774" max="774" width="17.42578125" style="2" customWidth="1"/>
    <col min="775" max="775" width="12.42578125" style="2" customWidth="1"/>
    <col min="776" max="776" width="21.28515625" style="2" customWidth="1"/>
    <col min="777" max="777" width="20.5703125" style="2" bestFit="1" customWidth="1"/>
    <col min="778" max="778" width="16.140625" style="2" bestFit="1" customWidth="1"/>
    <col min="779" max="779" width="16.7109375" style="2" customWidth="1"/>
    <col min="780" max="780" width="31.42578125" style="2" customWidth="1"/>
    <col min="781" max="781" width="14" style="2" customWidth="1"/>
    <col min="782" max="782" width="42.42578125" style="2" customWidth="1"/>
    <col min="783" max="1025" width="10.85546875" style="2"/>
    <col min="1026" max="1026" width="25.7109375" style="2" customWidth="1"/>
    <col min="1027" max="1027" width="66.42578125" style="2" customWidth="1"/>
    <col min="1028" max="1029" width="15.140625" style="2" customWidth="1"/>
    <col min="1030" max="1030" width="17.42578125" style="2" customWidth="1"/>
    <col min="1031" max="1031" width="12.42578125" style="2" customWidth="1"/>
    <col min="1032" max="1032" width="21.28515625" style="2" customWidth="1"/>
    <col min="1033" max="1033" width="20.5703125" style="2" bestFit="1" customWidth="1"/>
    <col min="1034" max="1034" width="16.140625" style="2" bestFit="1" customWidth="1"/>
    <col min="1035" max="1035" width="16.7109375" style="2" customWidth="1"/>
    <col min="1036" max="1036" width="31.42578125" style="2" customWidth="1"/>
    <col min="1037" max="1037" width="14" style="2" customWidth="1"/>
    <col min="1038" max="1038" width="42.42578125" style="2" customWidth="1"/>
    <col min="1039" max="1281" width="10.85546875" style="2"/>
    <col min="1282" max="1282" width="25.7109375" style="2" customWidth="1"/>
    <col min="1283" max="1283" width="66.42578125" style="2" customWidth="1"/>
    <col min="1284" max="1285" width="15.140625" style="2" customWidth="1"/>
    <col min="1286" max="1286" width="17.42578125" style="2" customWidth="1"/>
    <col min="1287" max="1287" width="12.42578125" style="2" customWidth="1"/>
    <col min="1288" max="1288" width="21.28515625" style="2" customWidth="1"/>
    <col min="1289" max="1289" width="20.5703125" style="2" bestFit="1" customWidth="1"/>
    <col min="1290" max="1290" width="16.140625" style="2" bestFit="1" customWidth="1"/>
    <col min="1291" max="1291" width="16.7109375" style="2" customWidth="1"/>
    <col min="1292" max="1292" width="31.42578125" style="2" customWidth="1"/>
    <col min="1293" max="1293" width="14" style="2" customWidth="1"/>
    <col min="1294" max="1294" width="42.42578125" style="2" customWidth="1"/>
    <col min="1295" max="1537" width="10.85546875" style="2"/>
    <col min="1538" max="1538" width="25.7109375" style="2" customWidth="1"/>
    <col min="1539" max="1539" width="66.42578125" style="2" customWidth="1"/>
    <col min="1540" max="1541" width="15.140625" style="2" customWidth="1"/>
    <col min="1542" max="1542" width="17.42578125" style="2" customWidth="1"/>
    <col min="1543" max="1543" width="12.42578125" style="2" customWidth="1"/>
    <col min="1544" max="1544" width="21.28515625" style="2" customWidth="1"/>
    <col min="1545" max="1545" width="20.5703125" style="2" bestFit="1" customWidth="1"/>
    <col min="1546" max="1546" width="16.140625" style="2" bestFit="1" customWidth="1"/>
    <col min="1547" max="1547" width="16.7109375" style="2" customWidth="1"/>
    <col min="1548" max="1548" width="31.42578125" style="2" customWidth="1"/>
    <col min="1549" max="1549" width="14" style="2" customWidth="1"/>
    <col min="1550" max="1550" width="42.42578125" style="2" customWidth="1"/>
    <col min="1551" max="1793" width="10.85546875" style="2"/>
    <col min="1794" max="1794" width="25.7109375" style="2" customWidth="1"/>
    <col min="1795" max="1795" width="66.42578125" style="2" customWidth="1"/>
    <col min="1796" max="1797" width="15.140625" style="2" customWidth="1"/>
    <col min="1798" max="1798" width="17.42578125" style="2" customWidth="1"/>
    <col min="1799" max="1799" width="12.42578125" style="2" customWidth="1"/>
    <col min="1800" max="1800" width="21.28515625" style="2" customWidth="1"/>
    <col min="1801" max="1801" width="20.5703125" style="2" bestFit="1" customWidth="1"/>
    <col min="1802" max="1802" width="16.140625" style="2" bestFit="1" customWidth="1"/>
    <col min="1803" max="1803" width="16.7109375" style="2" customWidth="1"/>
    <col min="1804" max="1804" width="31.42578125" style="2" customWidth="1"/>
    <col min="1805" max="1805" width="14" style="2" customWidth="1"/>
    <col min="1806" max="1806" width="42.42578125" style="2" customWidth="1"/>
    <col min="1807" max="2049" width="10.85546875" style="2"/>
    <col min="2050" max="2050" width="25.7109375" style="2" customWidth="1"/>
    <col min="2051" max="2051" width="66.42578125" style="2" customWidth="1"/>
    <col min="2052" max="2053" width="15.140625" style="2" customWidth="1"/>
    <col min="2054" max="2054" width="17.42578125" style="2" customWidth="1"/>
    <col min="2055" max="2055" width="12.42578125" style="2" customWidth="1"/>
    <col min="2056" max="2056" width="21.28515625" style="2" customWidth="1"/>
    <col min="2057" max="2057" width="20.5703125" style="2" bestFit="1" customWidth="1"/>
    <col min="2058" max="2058" width="16.140625" style="2" bestFit="1" customWidth="1"/>
    <col min="2059" max="2059" width="16.7109375" style="2" customWidth="1"/>
    <col min="2060" max="2060" width="31.42578125" style="2" customWidth="1"/>
    <col min="2061" max="2061" width="14" style="2" customWidth="1"/>
    <col min="2062" max="2062" width="42.42578125" style="2" customWidth="1"/>
    <col min="2063" max="2305" width="10.85546875" style="2"/>
    <col min="2306" max="2306" width="25.7109375" style="2" customWidth="1"/>
    <col min="2307" max="2307" width="66.42578125" style="2" customWidth="1"/>
    <col min="2308" max="2309" width="15.140625" style="2" customWidth="1"/>
    <col min="2310" max="2310" width="17.42578125" style="2" customWidth="1"/>
    <col min="2311" max="2311" width="12.42578125" style="2" customWidth="1"/>
    <col min="2312" max="2312" width="21.28515625" style="2" customWidth="1"/>
    <col min="2313" max="2313" width="20.5703125" style="2" bestFit="1" customWidth="1"/>
    <col min="2314" max="2314" width="16.140625" style="2" bestFit="1" customWidth="1"/>
    <col min="2315" max="2315" width="16.7109375" style="2" customWidth="1"/>
    <col min="2316" max="2316" width="31.42578125" style="2" customWidth="1"/>
    <col min="2317" max="2317" width="14" style="2" customWidth="1"/>
    <col min="2318" max="2318" width="42.42578125" style="2" customWidth="1"/>
    <col min="2319" max="2561" width="10.85546875" style="2"/>
    <col min="2562" max="2562" width="25.7109375" style="2" customWidth="1"/>
    <col min="2563" max="2563" width="66.42578125" style="2" customWidth="1"/>
    <col min="2564" max="2565" width="15.140625" style="2" customWidth="1"/>
    <col min="2566" max="2566" width="17.42578125" style="2" customWidth="1"/>
    <col min="2567" max="2567" width="12.42578125" style="2" customWidth="1"/>
    <col min="2568" max="2568" width="21.28515625" style="2" customWidth="1"/>
    <col min="2569" max="2569" width="20.5703125" style="2" bestFit="1" customWidth="1"/>
    <col min="2570" max="2570" width="16.140625" style="2" bestFit="1" customWidth="1"/>
    <col min="2571" max="2571" width="16.7109375" style="2" customWidth="1"/>
    <col min="2572" max="2572" width="31.42578125" style="2" customWidth="1"/>
    <col min="2573" max="2573" width="14" style="2" customWidth="1"/>
    <col min="2574" max="2574" width="42.42578125" style="2" customWidth="1"/>
    <col min="2575" max="2817" width="10.85546875" style="2"/>
    <col min="2818" max="2818" width="25.7109375" style="2" customWidth="1"/>
    <col min="2819" max="2819" width="66.42578125" style="2" customWidth="1"/>
    <col min="2820" max="2821" width="15.140625" style="2" customWidth="1"/>
    <col min="2822" max="2822" width="17.42578125" style="2" customWidth="1"/>
    <col min="2823" max="2823" width="12.42578125" style="2" customWidth="1"/>
    <col min="2824" max="2824" width="21.28515625" style="2" customWidth="1"/>
    <col min="2825" max="2825" width="20.5703125" style="2" bestFit="1" customWidth="1"/>
    <col min="2826" max="2826" width="16.140625" style="2" bestFit="1" customWidth="1"/>
    <col min="2827" max="2827" width="16.7109375" style="2" customWidth="1"/>
    <col min="2828" max="2828" width="31.42578125" style="2" customWidth="1"/>
    <col min="2829" max="2829" width="14" style="2" customWidth="1"/>
    <col min="2830" max="2830" width="42.42578125" style="2" customWidth="1"/>
    <col min="2831" max="3073" width="10.85546875" style="2"/>
    <col min="3074" max="3074" width="25.7109375" style="2" customWidth="1"/>
    <col min="3075" max="3075" width="66.42578125" style="2" customWidth="1"/>
    <col min="3076" max="3077" width="15.140625" style="2" customWidth="1"/>
    <col min="3078" max="3078" width="17.42578125" style="2" customWidth="1"/>
    <col min="3079" max="3079" width="12.42578125" style="2" customWidth="1"/>
    <col min="3080" max="3080" width="21.28515625" style="2" customWidth="1"/>
    <col min="3081" max="3081" width="20.5703125" style="2" bestFit="1" customWidth="1"/>
    <col min="3082" max="3082" width="16.140625" style="2" bestFit="1" customWidth="1"/>
    <col min="3083" max="3083" width="16.7109375" style="2" customWidth="1"/>
    <col min="3084" max="3084" width="31.42578125" style="2" customWidth="1"/>
    <col min="3085" max="3085" width="14" style="2" customWidth="1"/>
    <col min="3086" max="3086" width="42.42578125" style="2" customWidth="1"/>
    <col min="3087" max="3329" width="10.85546875" style="2"/>
    <col min="3330" max="3330" width="25.7109375" style="2" customWidth="1"/>
    <col min="3331" max="3331" width="66.42578125" style="2" customWidth="1"/>
    <col min="3332" max="3333" width="15.140625" style="2" customWidth="1"/>
    <col min="3334" max="3334" width="17.42578125" style="2" customWidth="1"/>
    <col min="3335" max="3335" width="12.42578125" style="2" customWidth="1"/>
    <col min="3336" max="3336" width="21.28515625" style="2" customWidth="1"/>
    <col min="3337" max="3337" width="20.5703125" style="2" bestFit="1" customWidth="1"/>
    <col min="3338" max="3338" width="16.140625" style="2" bestFit="1" customWidth="1"/>
    <col min="3339" max="3339" width="16.7109375" style="2" customWidth="1"/>
    <col min="3340" max="3340" width="31.42578125" style="2" customWidth="1"/>
    <col min="3341" max="3341" width="14" style="2" customWidth="1"/>
    <col min="3342" max="3342" width="42.42578125" style="2" customWidth="1"/>
    <col min="3343" max="3585" width="10.85546875" style="2"/>
    <col min="3586" max="3586" width="25.7109375" style="2" customWidth="1"/>
    <col min="3587" max="3587" width="66.42578125" style="2" customWidth="1"/>
    <col min="3588" max="3589" width="15.140625" style="2" customWidth="1"/>
    <col min="3590" max="3590" width="17.42578125" style="2" customWidth="1"/>
    <col min="3591" max="3591" width="12.42578125" style="2" customWidth="1"/>
    <col min="3592" max="3592" width="21.28515625" style="2" customWidth="1"/>
    <col min="3593" max="3593" width="20.5703125" style="2" bestFit="1" customWidth="1"/>
    <col min="3594" max="3594" width="16.140625" style="2" bestFit="1" customWidth="1"/>
    <col min="3595" max="3595" width="16.7109375" style="2" customWidth="1"/>
    <col min="3596" max="3596" width="31.42578125" style="2" customWidth="1"/>
    <col min="3597" max="3597" width="14" style="2" customWidth="1"/>
    <col min="3598" max="3598" width="42.42578125" style="2" customWidth="1"/>
    <col min="3599" max="3841" width="10.85546875" style="2"/>
    <col min="3842" max="3842" width="25.7109375" style="2" customWidth="1"/>
    <col min="3843" max="3843" width="66.42578125" style="2" customWidth="1"/>
    <col min="3844" max="3845" width="15.140625" style="2" customWidth="1"/>
    <col min="3846" max="3846" width="17.42578125" style="2" customWidth="1"/>
    <col min="3847" max="3847" width="12.42578125" style="2" customWidth="1"/>
    <col min="3848" max="3848" width="21.28515625" style="2" customWidth="1"/>
    <col min="3849" max="3849" width="20.5703125" style="2" bestFit="1" customWidth="1"/>
    <col min="3850" max="3850" width="16.140625" style="2" bestFit="1" customWidth="1"/>
    <col min="3851" max="3851" width="16.7109375" style="2" customWidth="1"/>
    <col min="3852" max="3852" width="31.42578125" style="2" customWidth="1"/>
    <col min="3853" max="3853" width="14" style="2" customWidth="1"/>
    <col min="3854" max="3854" width="42.42578125" style="2" customWidth="1"/>
    <col min="3855" max="4097" width="10.85546875" style="2"/>
    <col min="4098" max="4098" width="25.7109375" style="2" customWidth="1"/>
    <col min="4099" max="4099" width="66.42578125" style="2" customWidth="1"/>
    <col min="4100" max="4101" width="15.140625" style="2" customWidth="1"/>
    <col min="4102" max="4102" width="17.42578125" style="2" customWidth="1"/>
    <col min="4103" max="4103" width="12.42578125" style="2" customWidth="1"/>
    <col min="4104" max="4104" width="21.28515625" style="2" customWidth="1"/>
    <col min="4105" max="4105" width="20.5703125" style="2" bestFit="1" customWidth="1"/>
    <col min="4106" max="4106" width="16.140625" style="2" bestFit="1" customWidth="1"/>
    <col min="4107" max="4107" width="16.7109375" style="2" customWidth="1"/>
    <col min="4108" max="4108" width="31.42578125" style="2" customWidth="1"/>
    <col min="4109" max="4109" width="14" style="2" customWidth="1"/>
    <col min="4110" max="4110" width="42.42578125" style="2" customWidth="1"/>
    <col min="4111" max="4353" width="10.85546875" style="2"/>
    <col min="4354" max="4354" width="25.7109375" style="2" customWidth="1"/>
    <col min="4355" max="4355" width="66.42578125" style="2" customWidth="1"/>
    <col min="4356" max="4357" width="15.140625" style="2" customWidth="1"/>
    <col min="4358" max="4358" width="17.42578125" style="2" customWidth="1"/>
    <col min="4359" max="4359" width="12.42578125" style="2" customWidth="1"/>
    <col min="4360" max="4360" width="21.28515625" style="2" customWidth="1"/>
    <col min="4361" max="4361" width="20.5703125" style="2" bestFit="1" customWidth="1"/>
    <col min="4362" max="4362" width="16.140625" style="2" bestFit="1" customWidth="1"/>
    <col min="4363" max="4363" width="16.7109375" style="2" customWidth="1"/>
    <col min="4364" max="4364" width="31.42578125" style="2" customWidth="1"/>
    <col min="4365" max="4365" width="14" style="2" customWidth="1"/>
    <col min="4366" max="4366" width="42.42578125" style="2" customWidth="1"/>
    <col min="4367" max="4609" width="10.85546875" style="2"/>
    <col min="4610" max="4610" width="25.7109375" style="2" customWidth="1"/>
    <col min="4611" max="4611" width="66.42578125" style="2" customWidth="1"/>
    <col min="4612" max="4613" width="15.140625" style="2" customWidth="1"/>
    <col min="4614" max="4614" width="17.42578125" style="2" customWidth="1"/>
    <col min="4615" max="4615" width="12.42578125" style="2" customWidth="1"/>
    <col min="4616" max="4616" width="21.28515625" style="2" customWidth="1"/>
    <col min="4617" max="4617" width="20.5703125" style="2" bestFit="1" customWidth="1"/>
    <col min="4618" max="4618" width="16.140625" style="2" bestFit="1" customWidth="1"/>
    <col min="4619" max="4619" width="16.7109375" style="2" customWidth="1"/>
    <col min="4620" max="4620" width="31.42578125" style="2" customWidth="1"/>
    <col min="4621" max="4621" width="14" style="2" customWidth="1"/>
    <col min="4622" max="4622" width="42.42578125" style="2" customWidth="1"/>
    <col min="4623" max="4865" width="10.85546875" style="2"/>
    <col min="4866" max="4866" width="25.7109375" style="2" customWidth="1"/>
    <col min="4867" max="4867" width="66.42578125" style="2" customWidth="1"/>
    <col min="4868" max="4869" width="15.140625" style="2" customWidth="1"/>
    <col min="4870" max="4870" width="17.42578125" style="2" customWidth="1"/>
    <col min="4871" max="4871" width="12.42578125" style="2" customWidth="1"/>
    <col min="4872" max="4872" width="21.28515625" style="2" customWidth="1"/>
    <col min="4873" max="4873" width="20.5703125" style="2" bestFit="1" customWidth="1"/>
    <col min="4874" max="4874" width="16.140625" style="2" bestFit="1" customWidth="1"/>
    <col min="4875" max="4875" width="16.7109375" style="2" customWidth="1"/>
    <col min="4876" max="4876" width="31.42578125" style="2" customWidth="1"/>
    <col min="4877" max="4877" width="14" style="2" customWidth="1"/>
    <col min="4878" max="4878" width="42.42578125" style="2" customWidth="1"/>
    <col min="4879" max="5121" width="10.85546875" style="2"/>
    <col min="5122" max="5122" width="25.7109375" style="2" customWidth="1"/>
    <col min="5123" max="5123" width="66.42578125" style="2" customWidth="1"/>
    <col min="5124" max="5125" width="15.140625" style="2" customWidth="1"/>
    <col min="5126" max="5126" width="17.42578125" style="2" customWidth="1"/>
    <col min="5127" max="5127" width="12.42578125" style="2" customWidth="1"/>
    <col min="5128" max="5128" width="21.28515625" style="2" customWidth="1"/>
    <col min="5129" max="5129" width="20.5703125" style="2" bestFit="1" customWidth="1"/>
    <col min="5130" max="5130" width="16.140625" style="2" bestFit="1" customWidth="1"/>
    <col min="5131" max="5131" width="16.7109375" style="2" customWidth="1"/>
    <col min="5132" max="5132" width="31.42578125" style="2" customWidth="1"/>
    <col min="5133" max="5133" width="14" style="2" customWidth="1"/>
    <col min="5134" max="5134" width="42.42578125" style="2" customWidth="1"/>
    <col min="5135" max="5377" width="10.85546875" style="2"/>
    <col min="5378" max="5378" width="25.7109375" style="2" customWidth="1"/>
    <col min="5379" max="5379" width="66.42578125" style="2" customWidth="1"/>
    <col min="5380" max="5381" width="15.140625" style="2" customWidth="1"/>
    <col min="5382" max="5382" width="17.42578125" style="2" customWidth="1"/>
    <col min="5383" max="5383" width="12.42578125" style="2" customWidth="1"/>
    <col min="5384" max="5384" width="21.28515625" style="2" customWidth="1"/>
    <col min="5385" max="5385" width="20.5703125" style="2" bestFit="1" customWidth="1"/>
    <col min="5386" max="5386" width="16.140625" style="2" bestFit="1" customWidth="1"/>
    <col min="5387" max="5387" width="16.7109375" style="2" customWidth="1"/>
    <col min="5388" max="5388" width="31.42578125" style="2" customWidth="1"/>
    <col min="5389" max="5389" width="14" style="2" customWidth="1"/>
    <col min="5390" max="5390" width="42.42578125" style="2" customWidth="1"/>
    <col min="5391" max="5633" width="10.85546875" style="2"/>
    <col min="5634" max="5634" width="25.7109375" style="2" customWidth="1"/>
    <col min="5635" max="5635" width="66.42578125" style="2" customWidth="1"/>
    <col min="5636" max="5637" width="15.140625" style="2" customWidth="1"/>
    <col min="5638" max="5638" width="17.42578125" style="2" customWidth="1"/>
    <col min="5639" max="5639" width="12.42578125" style="2" customWidth="1"/>
    <col min="5640" max="5640" width="21.28515625" style="2" customWidth="1"/>
    <col min="5641" max="5641" width="20.5703125" style="2" bestFit="1" customWidth="1"/>
    <col min="5642" max="5642" width="16.140625" style="2" bestFit="1" customWidth="1"/>
    <col min="5643" max="5643" width="16.7109375" style="2" customWidth="1"/>
    <col min="5644" max="5644" width="31.42578125" style="2" customWidth="1"/>
    <col min="5645" max="5645" width="14" style="2" customWidth="1"/>
    <col min="5646" max="5646" width="42.42578125" style="2" customWidth="1"/>
    <col min="5647" max="5889" width="10.85546875" style="2"/>
    <col min="5890" max="5890" width="25.7109375" style="2" customWidth="1"/>
    <col min="5891" max="5891" width="66.42578125" style="2" customWidth="1"/>
    <col min="5892" max="5893" width="15.140625" style="2" customWidth="1"/>
    <col min="5894" max="5894" width="17.42578125" style="2" customWidth="1"/>
    <col min="5895" max="5895" width="12.42578125" style="2" customWidth="1"/>
    <col min="5896" max="5896" width="21.28515625" style="2" customWidth="1"/>
    <col min="5897" max="5897" width="20.5703125" style="2" bestFit="1" customWidth="1"/>
    <col min="5898" max="5898" width="16.140625" style="2" bestFit="1" customWidth="1"/>
    <col min="5899" max="5899" width="16.7109375" style="2" customWidth="1"/>
    <col min="5900" max="5900" width="31.42578125" style="2" customWidth="1"/>
    <col min="5901" max="5901" width="14" style="2" customWidth="1"/>
    <col min="5902" max="5902" width="42.42578125" style="2" customWidth="1"/>
    <col min="5903" max="6145" width="10.85546875" style="2"/>
    <col min="6146" max="6146" width="25.7109375" style="2" customWidth="1"/>
    <col min="6147" max="6147" width="66.42578125" style="2" customWidth="1"/>
    <col min="6148" max="6149" width="15.140625" style="2" customWidth="1"/>
    <col min="6150" max="6150" width="17.42578125" style="2" customWidth="1"/>
    <col min="6151" max="6151" width="12.42578125" style="2" customWidth="1"/>
    <col min="6152" max="6152" width="21.28515625" style="2" customWidth="1"/>
    <col min="6153" max="6153" width="20.5703125" style="2" bestFit="1" customWidth="1"/>
    <col min="6154" max="6154" width="16.140625" style="2" bestFit="1" customWidth="1"/>
    <col min="6155" max="6155" width="16.7109375" style="2" customWidth="1"/>
    <col min="6156" max="6156" width="31.42578125" style="2" customWidth="1"/>
    <col min="6157" max="6157" width="14" style="2" customWidth="1"/>
    <col min="6158" max="6158" width="42.42578125" style="2" customWidth="1"/>
    <col min="6159" max="6401" width="10.85546875" style="2"/>
    <col min="6402" max="6402" width="25.7109375" style="2" customWidth="1"/>
    <col min="6403" max="6403" width="66.42578125" style="2" customWidth="1"/>
    <col min="6404" max="6405" width="15.140625" style="2" customWidth="1"/>
    <col min="6406" max="6406" width="17.42578125" style="2" customWidth="1"/>
    <col min="6407" max="6407" width="12.42578125" style="2" customWidth="1"/>
    <col min="6408" max="6408" width="21.28515625" style="2" customWidth="1"/>
    <col min="6409" max="6409" width="20.5703125" style="2" bestFit="1" customWidth="1"/>
    <col min="6410" max="6410" width="16.140625" style="2" bestFit="1" customWidth="1"/>
    <col min="6411" max="6411" width="16.7109375" style="2" customWidth="1"/>
    <col min="6412" max="6412" width="31.42578125" style="2" customWidth="1"/>
    <col min="6413" max="6413" width="14" style="2" customWidth="1"/>
    <col min="6414" max="6414" width="42.42578125" style="2" customWidth="1"/>
    <col min="6415" max="6657" width="10.85546875" style="2"/>
    <col min="6658" max="6658" width="25.7109375" style="2" customWidth="1"/>
    <col min="6659" max="6659" width="66.42578125" style="2" customWidth="1"/>
    <col min="6660" max="6661" width="15.140625" style="2" customWidth="1"/>
    <col min="6662" max="6662" width="17.42578125" style="2" customWidth="1"/>
    <col min="6663" max="6663" width="12.42578125" style="2" customWidth="1"/>
    <col min="6664" max="6664" width="21.28515625" style="2" customWidth="1"/>
    <col min="6665" max="6665" width="20.5703125" style="2" bestFit="1" customWidth="1"/>
    <col min="6666" max="6666" width="16.140625" style="2" bestFit="1" customWidth="1"/>
    <col min="6667" max="6667" width="16.7109375" style="2" customWidth="1"/>
    <col min="6668" max="6668" width="31.42578125" style="2" customWidth="1"/>
    <col min="6669" max="6669" width="14" style="2" customWidth="1"/>
    <col min="6670" max="6670" width="42.42578125" style="2" customWidth="1"/>
    <col min="6671" max="6913" width="10.85546875" style="2"/>
    <col min="6914" max="6914" width="25.7109375" style="2" customWidth="1"/>
    <col min="6915" max="6915" width="66.42578125" style="2" customWidth="1"/>
    <col min="6916" max="6917" width="15.140625" style="2" customWidth="1"/>
    <col min="6918" max="6918" width="17.42578125" style="2" customWidth="1"/>
    <col min="6919" max="6919" width="12.42578125" style="2" customWidth="1"/>
    <col min="6920" max="6920" width="21.28515625" style="2" customWidth="1"/>
    <col min="6921" max="6921" width="20.5703125" style="2" bestFit="1" customWidth="1"/>
    <col min="6922" max="6922" width="16.140625" style="2" bestFit="1" customWidth="1"/>
    <col min="6923" max="6923" width="16.7109375" style="2" customWidth="1"/>
    <col min="6924" max="6924" width="31.42578125" style="2" customWidth="1"/>
    <col min="6925" max="6925" width="14" style="2" customWidth="1"/>
    <col min="6926" max="6926" width="42.42578125" style="2" customWidth="1"/>
    <col min="6927" max="7169" width="10.85546875" style="2"/>
    <col min="7170" max="7170" width="25.7109375" style="2" customWidth="1"/>
    <col min="7171" max="7171" width="66.42578125" style="2" customWidth="1"/>
    <col min="7172" max="7173" width="15.140625" style="2" customWidth="1"/>
    <col min="7174" max="7174" width="17.42578125" style="2" customWidth="1"/>
    <col min="7175" max="7175" width="12.42578125" style="2" customWidth="1"/>
    <col min="7176" max="7176" width="21.28515625" style="2" customWidth="1"/>
    <col min="7177" max="7177" width="20.5703125" style="2" bestFit="1" customWidth="1"/>
    <col min="7178" max="7178" width="16.140625" style="2" bestFit="1" customWidth="1"/>
    <col min="7179" max="7179" width="16.7109375" style="2" customWidth="1"/>
    <col min="7180" max="7180" width="31.42578125" style="2" customWidth="1"/>
    <col min="7181" max="7181" width="14" style="2" customWidth="1"/>
    <col min="7182" max="7182" width="42.42578125" style="2" customWidth="1"/>
    <col min="7183" max="7425" width="10.85546875" style="2"/>
    <col min="7426" max="7426" width="25.7109375" style="2" customWidth="1"/>
    <col min="7427" max="7427" width="66.42578125" style="2" customWidth="1"/>
    <col min="7428" max="7429" width="15.140625" style="2" customWidth="1"/>
    <col min="7430" max="7430" width="17.42578125" style="2" customWidth="1"/>
    <col min="7431" max="7431" width="12.42578125" style="2" customWidth="1"/>
    <col min="7432" max="7432" width="21.28515625" style="2" customWidth="1"/>
    <col min="7433" max="7433" width="20.5703125" style="2" bestFit="1" customWidth="1"/>
    <col min="7434" max="7434" width="16.140625" style="2" bestFit="1" customWidth="1"/>
    <col min="7435" max="7435" width="16.7109375" style="2" customWidth="1"/>
    <col min="7436" max="7436" width="31.42578125" style="2" customWidth="1"/>
    <col min="7437" max="7437" width="14" style="2" customWidth="1"/>
    <col min="7438" max="7438" width="42.42578125" style="2" customWidth="1"/>
    <col min="7439" max="7681" width="10.85546875" style="2"/>
    <col min="7682" max="7682" width="25.7109375" style="2" customWidth="1"/>
    <col min="7683" max="7683" width="66.42578125" style="2" customWidth="1"/>
    <col min="7684" max="7685" width="15.140625" style="2" customWidth="1"/>
    <col min="7686" max="7686" width="17.42578125" style="2" customWidth="1"/>
    <col min="7687" max="7687" width="12.42578125" style="2" customWidth="1"/>
    <col min="7688" max="7688" width="21.28515625" style="2" customWidth="1"/>
    <col min="7689" max="7689" width="20.5703125" style="2" bestFit="1" customWidth="1"/>
    <col min="7690" max="7690" width="16.140625" style="2" bestFit="1" customWidth="1"/>
    <col min="7691" max="7691" width="16.7109375" style="2" customWidth="1"/>
    <col min="7692" max="7692" width="31.42578125" style="2" customWidth="1"/>
    <col min="7693" max="7693" width="14" style="2" customWidth="1"/>
    <col min="7694" max="7694" width="42.42578125" style="2" customWidth="1"/>
    <col min="7695" max="7937" width="10.85546875" style="2"/>
    <col min="7938" max="7938" width="25.7109375" style="2" customWidth="1"/>
    <col min="7939" max="7939" width="66.42578125" style="2" customWidth="1"/>
    <col min="7940" max="7941" width="15.140625" style="2" customWidth="1"/>
    <col min="7942" max="7942" width="17.42578125" style="2" customWidth="1"/>
    <col min="7943" max="7943" width="12.42578125" style="2" customWidth="1"/>
    <col min="7944" max="7944" width="21.28515625" style="2" customWidth="1"/>
    <col min="7945" max="7945" width="20.5703125" style="2" bestFit="1" customWidth="1"/>
    <col min="7946" max="7946" width="16.140625" style="2" bestFit="1" customWidth="1"/>
    <col min="7947" max="7947" width="16.7109375" style="2" customWidth="1"/>
    <col min="7948" max="7948" width="31.42578125" style="2" customWidth="1"/>
    <col min="7949" max="7949" width="14" style="2" customWidth="1"/>
    <col min="7950" max="7950" width="42.42578125" style="2" customWidth="1"/>
    <col min="7951" max="8193" width="10.85546875" style="2"/>
    <col min="8194" max="8194" width="25.7109375" style="2" customWidth="1"/>
    <col min="8195" max="8195" width="66.42578125" style="2" customWidth="1"/>
    <col min="8196" max="8197" width="15.140625" style="2" customWidth="1"/>
    <col min="8198" max="8198" width="17.42578125" style="2" customWidth="1"/>
    <col min="8199" max="8199" width="12.42578125" style="2" customWidth="1"/>
    <col min="8200" max="8200" width="21.28515625" style="2" customWidth="1"/>
    <col min="8201" max="8201" width="20.5703125" style="2" bestFit="1" customWidth="1"/>
    <col min="8202" max="8202" width="16.140625" style="2" bestFit="1" customWidth="1"/>
    <col min="8203" max="8203" width="16.7109375" style="2" customWidth="1"/>
    <col min="8204" max="8204" width="31.42578125" style="2" customWidth="1"/>
    <col min="8205" max="8205" width="14" style="2" customWidth="1"/>
    <col min="8206" max="8206" width="42.42578125" style="2" customWidth="1"/>
    <col min="8207" max="8449" width="10.85546875" style="2"/>
    <col min="8450" max="8450" width="25.7109375" style="2" customWidth="1"/>
    <col min="8451" max="8451" width="66.42578125" style="2" customWidth="1"/>
    <col min="8452" max="8453" width="15.140625" style="2" customWidth="1"/>
    <col min="8454" max="8454" width="17.42578125" style="2" customWidth="1"/>
    <col min="8455" max="8455" width="12.42578125" style="2" customWidth="1"/>
    <col min="8456" max="8456" width="21.28515625" style="2" customWidth="1"/>
    <col min="8457" max="8457" width="20.5703125" style="2" bestFit="1" customWidth="1"/>
    <col min="8458" max="8458" width="16.140625" style="2" bestFit="1" customWidth="1"/>
    <col min="8459" max="8459" width="16.7109375" style="2" customWidth="1"/>
    <col min="8460" max="8460" width="31.42578125" style="2" customWidth="1"/>
    <col min="8461" max="8461" width="14" style="2" customWidth="1"/>
    <col min="8462" max="8462" width="42.42578125" style="2" customWidth="1"/>
    <col min="8463" max="8705" width="10.85546875" style="2"/>
    <col min="8706" max="8706" width="25.7109375" style="2" customWidth="1"/>
    <col min="8707" max="8707" width="66.42578125" style="2" customWidth="1"/>
    <col min="8708" max="8709" width="15.140625" style="2" customWidth="1"/>
    <col min="8710" max="8710" width="17.42578125" style="2" customWidth="1"/>
    <col min="8711" max="8711" width="12.42578125" style="2" customWidth="1"/>
    <col min="8712" max="8712" width="21.28515625" style="2" customWidth="1"/>
    <col min="8713" max="8713" width="20.5703125" style="2" bestFit="1" customWidth="1"/>
    <col min="8714" max="8714" width="16.140625" style="2" bestFit="1" customWidth="1"/>
    <col min="8715" max="8715" width="16.7109375" style="2" customWidth="1"/>
    <col min="8716" max="8716" width="31.42578125" style="2" customWidth="1"/>
    <col min="8717" max="8717" width="14" style="2" customWidth="1"/>
    <col min="8718" max="8718" width="42.42578125" style="2" customWidth="1"/>
    <col min="8719" max="8961" width="10.85546875" style="2"/>
    <col min="8962" max="8962" width="25.7109375" style="2" customWidth="1"/>
    <col min="8963" max="8963" width="66.42578125" style="2" customWidth="1"/>
    <col min="8964" max="8965" width="15.140625" style="2" customWidth="1"/>
    <col min="8966" max="8966" width="17.42578125" style="2" customWidth="1"/>
    <col min="8967" max="8967" width="12.42578125" style="2" customWidth="1"/>
    <col min="8968" max="8968" width="21.28515625" style="2" customWidth="1"/>
    <col min="8969" max="8969" width="20.5703125" style="2" bestFit="1" customWidth="1"/>
    <col min="8970" max="8970" width="16.140625" style="2" bestFit="1" customWidth="1"/>
    <col min="8971" max="8971" width="16.7109375" style="2" customWidth="1"/>
    <col min="8972" max="8972" width="31.42578125" style="2" customWidth="1"/>
    <col min="8973" max="8973" width="14" style="2" customWidth="1"/>
    <col min="8974" max="8974" width="42.42578125" style="2" customWidth="1"/>
    <col min="8975" max="9217" width="10.85546875" style="2"/>
    <col min="9218" max="9218" width="25.7109375" style="2" customWidth="1"/>
    <col min="9219" max="9219" width="66.42578125" style="2" customWidth="1"/>
    <col min="9220" max="9221" width="15.140625" style="2" customWidth="1"/>
    <col min="9222" max="9222" width="17.42578125" style="2" customWidth="1"/>
    <col min="9223" max="9223" width="12.42578125" style="2" customWidth="1"/>
    <col min="9224" max="9224" width="21.28515625" style="2" customWidth="1"/>
    <col min="9225" max="9225" width="20.5703125" style="2" bestFit="1" customWidth="1"/>
    <col min="9226" max="9226" width="16.140625" style="2" bestFit="1" customWidth="1"/>
    <col min="9227" max="9227" width="16.7109375" style="2" customWidth="1"/>
    <col min="9228" max="9228" width="31.42578125" style="2" customWidth="1"/>
    <col min="9229" max="9229" width="14" style="2" customWidth="1"/>
    <col min="9230" max="9230" width="42.42578125" style="2" customWidth="1"/>
    <col min="9231" max="9473" width="10.85546875" style="2"/>
    <col min="9474" max="9474" width="25.7109375" style="2" customWidth="1"/>
    <col min="9475" max="9475" width="66.42578125" style="2" customWidth="1"/>
    <col min="9476" max="9477" width="15.140625" style="2" customWidth="1"/>
    <col min="9478" max="9478" width="17.42578125" style="2" customWidth="1"/>
    <col min="9479" max="9479" width="12.42578125" style="2" customWidth="1"/>
    <col min="9480" max="9480" width="21.28515625" style="2" customWidth="1"/>
    <col min="9481" max="9481" width="20.5703125" style="2" bestFit="1" customWidth="1"/>
    <col min="9482" max="9482" width="16.140625" style="2" bestFit="1" customWidth="1"/>
    <col min="9483" max="9483" width="16.7109375" style="2" customWidth="1"/>
    <col min="9484" max="9484" width="31.42578125" style="2" customWidth="1"/>
    <col min="9485" max="9485" width="14" style="2" customWidth="1"/>
    <col min="9486" max="9486" width="42.42578125" style="2" customWidth="1"/>
    <col min="9487" max="9729" width="10.85546875" style="2"/>
    <col min="9730" max="9730" width="25.7109375" style="2" customWidth="1"/>
    <col min="9731" max="9731" width="66.42578125" style="2" customWidth="1"/>
    <col min="9732" max="9733" width="15.140625" style="2" customWidth="1"/>
    <col min="9734" max="9734" width="17.42578125" style="2" customWidth="1"/>
    <col min="9735" max="9735" width="12.42578125" style="2" customWidth="1"/>
    <col min="9736" max="9736" width="21.28515625" style="2" customWidth="1"/>
    <col min="9737" max="9737" width="20.5703125" style="2" bestFit="1" customWidth="1"/>
    <col min="9738" max="9738" width="16.140625" style="2" bestFit="1" customWidth="1"/>
    <col min="9739" max="9739" width="16.7109375" style="2" customWidth="1"/>
    <col min="9740" max="9740" width="31.42578125" style="2" customWidth="1"/>
    <col min="9741" max="9741" width="14" style="2" customWidth="1"/>
    <col min="9742" max="9742" width="42.42578125" style="2" customWidth="1"/>
    <col min="9743" max="9985" width="10.85546875" style="2"/>
    <col min="9986" max="9986" width="25.7109375" style="2" customWidth="1"/>
    <col min="9987" max="9987" width="66.42578125" style="2" customWidth="1"/>
    <col min="9988" max="9989" width="15.140625" style="2" customWidth="1"/>
    <col min="9990" max="9990" width="17.42578125" style="2" customWidth="1"/>
    <col min="9991" max="9991" width="12.42578125" style="2" customWidth="1"/>
    <col min="9992" max="9992" width="21.28515625" style="2" customWidth="1"/>
    <col min="9993" max="9993" width="20.5703125" style="2" bestFit="1" customWidth="1"/>
    <col min="9994" max="9994" width="16.140625" style="2" bestFit="1" customWidth="1"/>
    <col min="9995" max="9995" width="16.7109375" style="2" customWidth="1"/>
    <col min="9996" max="9996" width="31.42578125" style="2" customWidth="1"/>
    <col min="9997" max="9997" width="14" style="2" customWidth="1"/>
    <col min="9998" max="9998" width="42.42578125" style="2" customWidth="1"/>
    <col min="9999" max="10241" width="10.85546875" style="2"/>
    <col min="10242" max="10242" width="25.7109375" style="2" customWidth="1"/>
    <col min="10243" max="10243" width="66.42578125" style="2" customWidth="1"/>
    <col min="10244" max="10245" width="15.140625" style="2" customWidth="1"/>
    <col min="10246" max="10246" width="17.42578125" style="2" customWidth="1"/>
    <col min="10247" max="10247" width="12.42578125" style="2" customWidth="1"/>
    <col min="10248" max="10248" width="21.28515625" style="2" customWidth="1"/>
    <col min="10249" max="10249" width="20.5703125" style="2" bestFit="1" customWidth="1"/>
    <col min="10250" max="10250" width="16.140625" style="2" bestFit="1" customWidth="1"/>
    <col min="10251" max="10251" width="16.7109375" style="2" customWidth="1"/>
    <col min="10252" max="10252" width="31.42578125" style="2" customWidth="1"/>
    <col min="10253" max="10253" width="14" style="2" customWidth="1"/>
    <col min="10254" max="10254" width="42.42578125" style="2" customWidth="1"/>
    <col min="10255" max="10497" width="10.85546875" style="2"/>
    <col min="10498" max="10498" width="25.7109375" style="2" customWidth="1"/>
    <col min="10499" max="10499" width="66.42578125" style="2" customWidth="1"/>
    <col min="10500" max="10501" width="15.140625" style="2" customWidth="1"/>
    <col min="10502" max="10502" width="17.42578125" style="2" customWidth="1"/>
    <col min="10503" max="10503" width="12.42578125" style="2" customWidth="1"/>
    <col min="10504" max="10504" width="21.28515625" style="2" customWidth="1"/>
    <col min="10505" max="10505" width="20.5703125" style="2" bestFit="1" customWidth="1"/>
    <col min="10506" max="10506" width="16.140625" style="2" bestFit="1" customWidth="1"/>
    <col min="10507" max="10507" width="16.7109375" style="2" customWidth="1"/>
    <col min="10508" max="10508" width="31.42578125" style="2" customWidth="1"/>
    <col min="10509" max="10509" width="14" style="2" customWidth="1"/>
    <col min="10510" max="10510" width="42.42578125" style="2" customWidth="1"/>
    <col min="10511" max="10753" width="10.85546875" style="2"/>
    <col min="10754" max="10754" width="25.7109375" style="2" customWidth="1"/>
    <col min="10755" max="10755" width="66.42578125" style="2" customWidth="1"/>
    <col min="10756" max="10757" width="15.140625" style="2" customWidth="1"/>
    <col min="10758" max="10758" width="17.42578125" style="2" customWidth="1"/>
    <col min="10759" max="10759" width="12.42578125" style="2" customWidth="1"/>
    <col min="10760" max="10760" width="21.28515625" style="2" customWidth="1"/>
    <col min="10761" max="10761" width="20.5703125" style="2" bestFit="1" customWidth="1"/>
    <col min="10762" max="10762" width="16.140625" style="2" bestFit="1" customWidth="1"/>
    <col min="10763" max="10763" width="16.7109375" style="2" customWidth="1"/>
    <col min="10764" max="10764" width="31.42578125" style="2" customWidth="1"/>
    <col min="10765" max="10765" width="14" style="2" customWidth="1"/>
    <col min="10766" max="10766" width="42.42578125" style="2" customWidth="1"/>
    <col min="10767" max="11009" width="10.85546875" style="2"/>
    <col min="11010" max="11010" width="25.7109375" style="2" customWidth="1"/>
    <col min="11011" max="11011" width="66.42578125" style="2" customWidth="1"/>
    <col min="11012" max="11013" width="15.140625" style="2" customWidth="1"/>
    <col min="11014" max="11014" width="17.42578125" style="2" customWidth="1"/>
    <col min="11015" max="11015" width="12.42578125" style="2" customWidth="1"/>
    <col min="11016" max="11016" width="21.28515625" style="2" customWidth="1"/>
    <col min="11017" max="11017" width="20.5703125" style="2" bestFit="1" customWidth="1"/>
    <col min="11018" max="11018" width="16.140625" style="2" bestFit="1" customWidth="1"/>
    <col min="11019" max="11019" width="16.7109375" style="2" customWidth="1"/>
    <col min="11020" max="11020" width="31.42578125" style="2" customWidth="1"/>
    <col min="11021" max="11021" width="14" style="2" customWidth="1"/>
    <col min="11022" max="11022" width="42.42578125" style="2" customWidth="1"/>
    <col min="11023" max="11265" width="10.85546875" style="2"/>
    <col min="11266" max="11266" width="25.7109375" style="2" customWidth="1"/>
    <col min="11267" max="11267" width="66.42578125" style="2" customWidth="1"/>
    <col min="11268" max="11269" width="15.140625" style="2" customWidth="1"/>
    <col min="11270" max="11270" width="17.42578125" style="2" customWidth="1"/>
    <col min="11271" max="11271" width="12.42578125" style="2" customWidth="1"/>
    <col min="11272" max="11272" width="21.28515625" style="2" customWidth="1"/>
    <col min="11273" max="11273" width="20.5703125" style="2" bestFit="1" customWidth="1"/>
    <col min="11274" max="11274" width="16.140625" style="2" bestFit="1" customWidth="1"/>
    <col min="11275" max="11275" width="16.7109375" style="2" customWidth="1"/>
    <col min="11276" max="11276" width="31.42578125" style="2" customWidth="1"/>
    <col min="11277" max="11277" width="14" style="2" customWidth="1"/>
    <col min="11278" max="11278" width="42.42578125" style="2" customWidth="1"/>
    <col min="11279" max="11521" width="10.85546875" style="2"/>
    <col min="11522" max="11522" width="25.7109375" style="2" customWidth="1"/>
    <col min="11523" max="11523" width="66.42578125" style="2" customWidth="1"/>
    <col min="11524" max="11525" width="15.140625" style="2" customWidth="1"/>
    <col min="11526" max="11526" width="17.42578125" style="2" customWidth="1"/>
    <col min="11527" max="11527" width="12.42578125" style="2" customWidth="1"/>
    <col min="11528" max="11528" width="21.28515625" style="2" customWidth="1"/>
    <col min="11529" max="11529" width="20.5703125" style="2" bestFit="1" customWidth="1"/>
    <col min="11530" max="11530" width="16.140625" style="2" bestFit="1" customWidth="1"/>
    <col min="11531" max="11531" width="16.7109375" style="2" customWidth="1"/>
    <col min="11532" max="11532" width="31.42578125" style="2" customWidth="1"/>
    <col min="11533" max="11533" width="14" style="2" customWidth="1"/>
    <col min="11534" max="11534" width="42.42578125" style="2" customWidth="1"/>
    <col min="11535" max="11777" width="10.85546875" style="2"/>
    <col min="11778" max="11778" width="25.7109375" style="2" customWidth="1"/>
    <col min="11779" max="11779" width="66.42578125" style="2" customWidth="1"/>
    <col min="11780" max="11781" width="15.140625" style="2" customWidth="1"/>
    <col min="11782" max="11782" width="17.42578125" style="2" customWidth="1"/>
    <col min="11783" max="11783" width="12.42578125" style="2" customWidth="1"/>
    <col min="11784" max="11784" width="21.28515625" style="2" customWidth="1"/>
    <col min="11785" max="11785" width="20.5703125" style="2" bestFit="1" customWidth="1"/>
    <col min="11786" max="11786" width="16.140625" style="2" bestFit="1" customWidth="1"/>
    <col min="11787" max="11787" width="16.7109375" style="2" customWidth="1"/>
    <col min="11788" max="11788" width="31.42578125" style="2" customWidth="1"/>
    <col min="11789" max="11789" width="14" style="2" customWidth="1"/>
    <col min="11790" max="11790" width="42.42578125" style="2" customWidth="1"/>
    <col min="11791" max="12033" width="10.85546875" style="2"/>
    <col min="12034" max="12034" width="25.7109375" style="2" customWidth="1"/>
    <col min="12035" max="12035" width="66.42578125" style="2" customWidth="1"/>
    <col min="12036" max="12037" width="15.140625" style="2" customWidth="1"/>
    <col min="12038" max="12038" width="17.42578125" style="2" customWidth="1"/>
    <col min="12039" max="12039" width="12.42578125" style="2" customWidth="1"/>
    <col min="12040" max="12040" width="21.28515625" style="2" customWidth="1"/>
    <col min="12041" max="12041" width="20.5703125" style="2" bestFit="1" customWidth="1"/>
    <col min="12042" max="12042" width="16.140625" style="2" bestFit="1" customWidth="1"/>
    <col min="12043" max="12043" width="16.7109375" style="2" customWidth="1"/>
    <col min="12044" max="12044" width="31.42578125" style="2" customWidth="1"/>
    <col min="12045" max="12045" width="14" style="2" customWidth="1"/>
    <col min="12046" max="12046" width="42.42578125" style="2" customWidth="1"/>
    <col min="12047" max="12289" width="10.85546875" style="2"/>
    <col min="12290" max="12290" width="25.7109375" style="2" customWidth="1"/>
    <col min="12291" max="12291" width="66.42578125" style="2" customWidth="1"/>
    <col min="12292" max="12293" width="15.140625" style="2" customWidth="1"/>
    <col min="12294" max="12294" width="17.42578125" style="2" customWidth="1"/>
    <col min="12295" max="12295" width="12.42578125" style="2" customWidth="1"/>
    <col min="12296" max="12296" width="21.28515625" style="2" customWidth="1"/>
    <col min="12297" max="12297" width="20.5703125" style="2" bestFit="1" customWidth="1"/>
    <col min="12298" max="12298" width="16.140625" style="2" bestFit="1" customWidth="1"/>
    <col min="12299" max="12299" width="16.7109375" style="2" customWidth="1"/>
    <col min="12300" max="12300" width="31.42578125" style="2" customWidth="1"/>
    <col min="12301" max="12301" width="14" style="2" customWidth="1"/>
    <col min="12302" max="12302" width="42.42578125" style="2" customWidth="1"/>
    <col min="12303" max="12545" width="10.85546875" style="2"/>
    <col min="12546" max="12546" width="25.7109375" style="2" customWidth="1"/>
    <col min="12547" max="12547" width="66.42578125" style="2" customWidth="1"/>
    <col min="12548" max="12549" width="15.140625" style="2" customWidth="1"/>
    <col min="12550" max="12550" width="17.42578125" style="2" customWidth="1"/>
    <col min="12551" max="12551" width="12.42578125" style="2" customWidth="1"/>
    <col min="12552" max="12552" width="21.28515625" style="2" customWidth="1"/>
    <col min="12553" max="12553" width="20.5703125" style="2" bestFit="1" customWidth="1"/>
    <col min="12554" max="12554" width="16.140625" style="2" bestFit="1" customWidth="1"/>
    <col min="12555" max="12555" width="16.7109375" style="2" customWidth="1"/>
    <col min="12556" max="12556" width="31.42578125" style="2" customWidth="1"/>
    <col min="12557" max="12557" width="14" style="2" customWidth="1"/>
    <col min="12558" max="12558" width="42.42578125" style="2" customWidth="1"/>
    <col min="12559" max="12801" width="10.85546875" style="2"/>
    <col min="12802" max="12802" width="25.7109375" style="2" customWidth="1"/>
    <col min="12803" max="12803" width="66.42578125" style="2" customWidth="1"/>
    <col min="12804" max="12805" width="15.140625" style="2" customWidth="1"/>
    <col min="12806" max="12806" width="17.42578125" style="2" customWidth="1"/>
    <col min="12807" max="12807" width="12.42578125" style="2" customWidth="1"/>
    <col min="12808" max="12808" width="21.28515625" style="2" customWidth="1"/>
    <col min="12809" max="12809" width="20.5703125" style="2" bestFit="1" customWidth="1"/>
    <col min="12810" max="12810" width="16.140625" style="2" bestFit="1" customWidth="1"/>
    <col min="12811" max="12811" width="16.7109375" style="2" customWidth="1"/>
    <col min="12812" max="12812" width="31.42578125" style="2" customWidth="1"/>
    <col min="12813" max="12813" width="14" style="2" customWidth="1"/>
    <col min="12814" max="12814" width="42.42578125" style="2" customWidth="1"/>
    <col min="12815" max="13057" width="10.85546875" style="2"/>
    <col min="13058" max="13058" width="25.7109375" style="2" customWidth="1"/>
    <col min="13059" max="13059" width="66.42578125" style="2" customWidth="1"/>
    <col min="13060" max="13061" width="15.140625" style="2" customWidth="1"/>
    <col min="13062" max="13062" width="17.42578125" style="2" customWidth="1"/>
    <col min="13063" max="13063" width="12.42578125" style="2" customWidth="1"/>
    <col min="13064" max="13064" width="21.28515625" style="2" customWidth="1"/>
    <col min="13065" max="13065" width="20.5703125" style="2" bestFit="1" customWidth="1"/>
    <col min="13066" max="13066" width="16.140625" style="2" bestFit="1" customWidth="1"/>
    <col min="13067" max="13067" width="16.7109375" style="2" customWidth="1"/>
    <col min="13068" max="13068" width="31.42578125" style="2" customWidth="1"/>
    <col min="13069" max="13069" width="14" style="2" customWidth="1"/>
    <col min="13070" max="13070" width="42.42578125" style="2" customWidth="1"/>
    <col min="13071" max="13313" width="10.85546875" style="2"/>
    <col min="13314" max="13314" width="25.7109375" style="2" customWidth="1"/>
    <col min="13315" max="13315" width="66.42578125" style="2" customWidth="1"/>
    <col min="13316" max="13317" width="15.140625" style="2" customWidth="1"/>
    <col min="13318" max="13318" width="17.42578125" style="2" customWidth="1"/>
    <col min="13319" max="13319" width="12.42578125" style="2" customWidth="1"/>
    <col min="13320" max="13320" width="21.28515625" style="2" customWidth="1"/>
    <col min="13321" max="13321" width="20.5703125" style="2" bestFit="1" customWidth="1"/>
    <col min="13322" max="13322" width="16.140625" style="2" bestFit="1" customWidth="1"/>
    <col min="13323" max="13323" width="16.7109375" style="2" customWidth="1"/>
    <col min="13324" max="13324" width="31.42578125" style="2" customWidth="1"/>
    <col min="13325" max="13325" width="14" style="2" customWidth="1"/>
    <col min="13326" max="13326" width="42.42578125" style="2" customWidth="1"/>
    <col min="13327" max="13569" width="10.85546875" style="2"/>
    <col min="13570" max="13570" width="25.7109375" style="2" customWidth="1"/>
    <col min="13571" max="13571" width="66.42578125" style="2" customWidth="1"/>
    <col min="13572" max="13573" width="15.140625" style="2" customWidth="1"/>
    <col min="13574" max="13574" width="17.42578125" style="2" customWidth="1"/>
    <col min="13575" max="13575" width="12.42578125" style="2" customWidth="1"/>
    <col min="13576" max="13576" width="21.28515625" style="2" customWidth="1"/>
    <col min="13577" max="13577" width="20.5703125" style="2" bestFit="1" customWidth="1"/>
    <col min="13578" max="13578" width="16.140625" style="2" bestFit="1" customWidth="1"/>
    <col min="13579" max="13579" width="16.7109375" style="2" customWidth="1"/>
    <col min="13580" max="13580" width="31.42578125" style="2" customWidth="1"/>
    <col min="13581" max="13581" width="14" style="2" customWidth="1"/>
    <col min="13582" max="13582" width="42.42578125" style="2" customWidth="1"/>
    <col min="13583" max="13825" width="10.85546875" style="2"/>
    <col min="13826" max="13826" width="25.7109375" style="2" customWidth="1"/>
    <col min="13827" max="13827" width="66.42578125" style="2" customWidth="1"/>
    <col min="13828" max="13829" width="15.140625" style="2" customWidth="1"/>
    <col min="13830" max="13830" width="17.42578125" style="2" customWidth="1"/>
    <col min="13831" max="13831" width="12.42578125" style="2" customWidth="1"/>
    <col min="13832" max="13832" width="21.28515625" style="2" customWidth="1"/>
    <col min="13833" max="13833" width="20.5703125" style="2" bestFit="1" customWidth="1"/>
    <col min="13834" max="13834" width="16.140625" style="2" bestFit="1" customWidth="1"/>
    <col min="13835" max="13835" width="16.7109375" style="2" customWidth="1"/>
    <col min="13836" max="13836" width="31.42578125" style="2" customWidth="1"/>
    <col min="13837" max="13837" width="14" style="2" customWidth="1"/>
    <col min="13838" max="13838" width="42.42578125" style="2" customWidth="1"/>
    <col min="13839" max="14081" width="10.85546875" style="2"/>
    <col min="14082" max="14082" width="25.7109375" style="2" customWidth="1"/>
    <col min="14083" max="14083" width="66.42578125" style="2" customWidth="1"/>
    <col min="14084" max="14085" width="15.140625" style="2" customWidth="1"/>
    <col min="14086" max="14086" width="17.42578125" style="2" customWidth="1"/>
    <col min="14087" max="14087" width="12.42578125" style="2" customWidth="1"/>
    <col min="14088" max="14088" width="21.28515625" style="2" customWidth="1"/>
    <col min="14089" max="14089" width="20.5703125" style="2" bestFit="1" customWidth="1"/>
    <col min="14090" max="14090" width="16.140625" style="2" bestFit="1" customWidth="1"/>
    <col min="14091" max="14091" width="16.7109375" style="2" customWidth="1"/>
    <col min="14092" max="14092" width="31.42578125" style="2" customWidth="1"/>
    <col min="14093" max="14093" width="14" style="2" customWidth="1"/>
    <col min="14094" max="14094" width="42.42578125" style="2" customWidth="1"/>
    <col min="14095" max="14337" width="10.85546875" style="2"/>
    <col min="14338" max="14338" width="25.7109375" style="2" customWidth="1"/>
    <col min="14339" max="14339" width="66.42578125" style="2" customWidth="1"/>
    <col min="14340" max="14341" width="15.140625" style="2" customWidth="1"/>
    <col min="14342" max="14342" width="17.42578125" style="2" customWidth="1"/>
    <col min="14343" max="14343" width="12.42578125" style="2" customWidth="1"/>
    <col min="14344" max="14344" width="21.28515625" style="2" customWidth="1"/>
    <col min="14345" max="14345" width="20.5703125" style="2" bestFit="1" customWidth="1"/>
    <col min="14346" max="14346" width="16.140625" style="2" bestFit="1" customWidth="1"/>
    <col min="14347" max="14347" width="16.7109375" style="2" customWidth="1"/>
    <col min="14348" max="14348" width="31.42578125" style="2" customWidth="1"/>
    <col min="14349" max="14349" width="14" style="2" customWidth="1"/>
    <col min="14350" max="14350" width="42.42578125" style="2" customWidth="1"/>
    <col min="14351" max="14593" width="10.85546875" style="2"/>
    <col min="14594" max="14594" width="25.7109375" style="2" customWidth="1"/>
    <col min="14595" max="14595" width="66.42578125" style="2" customWidth="1"/>
    <col min="14596" max="14597" width="15.140625" style="2" customWidth="1"/>
    <col min="14598" max="14598" width="17.42578125" style="2" customWidth="1"/>
    <col min="14599" max="14599" width="12.42578125" style="2" customWidth="1"/>
    <col min="14600" max="14600" width="21.28515625" style="2" customWidth="1"/>
    <col min="14601" max="14601" width="20.5703125" style="2" bestFit="1" customWidth="1"/>
    <col min="14602" max="14602" width="16.140625" style="2" bestFit="1" customWidth="1"/>
    <col min="14603" max="14603" width="16.7109375" style="2" customWidth="1"/>
    <col min="14604" max="14604" width="31.42578125" style="2" customWidth="1"/>
    <col min="14605" max="14605" width="14" style="2" customWidth="1"/>
    <col min="14606" max="14606" width="42.42578125" style="2" customWidth="1"/>
    <col min="14607" max="14849" width="10.85546875" style="2"/>
    <col min="14850" max="14850" width="25.7109375" style="2" customWidth="1"/>
    <col min="14851" max="14851" width="66.42578125" style="2" customWidth="1"/>
    <col min="14852" max="14853" width="15.140625" style="2" customWidth="1"/>
    <col min="14854" max="14854" width="17.42578125" style="2" customWidth="1"/>
    <col min="14855" max="14855" width="12.42578125" style="2" customWidth="1"/>
    <col min="14856" max="14856" width="21.28515625" style="2" customWidth="1"/>
    <col min="14857" max="14857" width="20.5703125" style="2" bestFit="1" customWidth="1"/>
    <col min="14858" max="14858" width="16.140625" style="2" bestFit="1" customWidth="1"/>
    <col min="14859" max="14859" width="16.7109375" style="2" customWidth="1"/>
    <col min="14860" max="14860" width="31.42578125" style="2" customWidth="1"/>
    <col min="14861" max="14861" width="14" style="2" customWidth="1"/>
    <col min="14862" max="14862" width="42.42578125" style="2" customWidth="1"/>
    <col min="14863" max="15105" width="10.85546875" style="2"/>
    <col min="15106" max="15106" width="25.7109375" style="2" customWidth="1"/>
    <col min="15107" max="15107" width="66.42578125" style="2" customWidth="1"/>
    <col min="15108" max="15109" width="15.140625" style="2" customWidth="1"/>
    <col min="15110" max="15110" width="17.42578125" style="2" customWidth="1"/>
    <col min="15111" max="15111" width="12.42578125" style="2" customWidth="1"/>
    <col min="15112" max="15112" width="21.28515625" style="2" customWidth="1"/>
    <col min="15113" max="15113" width="20.5703125" style="2" bestFit="1" customWidth="1"/>
    <col min="15114" max="15114" width="16.140625" style="2" bestFit="1" customWidth="1"/>
    <col min="15115" max="15115" width="16.7109375" style="2" customWidth="1"/>
    <col min="15116" max="15116" width="31.42578125" style="2" customWidth="1"/>
    <col min="15117" max="15117" width="14" style="2" customWidth="1"/>
    <col min="15118" max="15118" width="42.42578125" style="2" customWidth="1"/>
    <col min="15119" max="15361" width="10.85546875" style="2"/>
    <col min="15362" max="15362" width="25.7109375" style="2" customWidth="1"/>
    <col min="15363" max="15363" width="66.42578125" style="2" customWidth="1"/>
    <col min="15364" max="15365" width="15.140625" style="2" customWidth="1"/>
    <col min="15366" max="15366" width="17.42578125" style="2" customWidth="1"/>
    <col min="15367" max="15367" width="12.42578125" style="2" customWidth="1"/>
    <col min="15368" max="15368" width="21.28515625" style="2" customWidth="1"/>
    <col min="15369" max="15369" width="20.5703125" style="2" bestFit="1" customWidth="1"/>
    <col min="15370" max="15370" width="16.140625" style="2" bestFit="1" customWidth="1"/>
    <col min="15371" max="15371" width="16.7109375" style="2" customWidth="1"/>
    <col min="15372" max="15372" width="31.42578125" style="2" customWidth="1"/>
    <col min="15373" max="15373" width="14" style="2" customWidth="1"/>
    <col min="15374" max="15374" width="42.42578125" style="2" customWidth="1"/>
    <col min="15375" max="15617" width="10.85546875" style="2"/>
    <col min="15618" max="15618" width="25.7109375" style="2" customWidth="1"/>
    <col min="15619" max="15619" width="66.42578125" style="2" customWidth="1"/>
    <col min="15620" max="15621" width="15.140625" style="2" customWidth="1"/>
    <col min="15622" max="15622" width="17.42578125" style="2" customWidth="1"/>
    <col min="15623" max="15623" width="12.42578125" style="2" customWidth="1"/>
    <col min="15624" max="15624" width="21.28515625" style="2" customWidth="1"/>
    <col min="15625" max="15625" width="20.5703125" style="2" bestFit="1" customWidth="1"/>
    <col min="15626" max="15626" width="16.140625" style="2" bestFit="1" customWidth="1"/>
    <col min="15627" max="15627" width="16.7109375" style="2" customWidth="1"/>
    <col min="15628" max="15628" width="31.42578125" style="2" customWidth="1"/>
    <col min="15629" max="15629" width="14" style="2" customWidth="1"/>
    <col min="15630" max="15630" width="42.42578125" style="2" customWidth="1"/>
    <col min="15631" max="15873" width="10.85546875" style="2"/>
    <col min="15874" max="15874" width="25.7109375" style="2" customWidth="1"/>
    <col min="15875" max="15875" width="66.42578125" style="2" customWidth="1"/>
    <col min="15876" max="15877" width="15.140625" style="2" customWidth="1"/>
    <col min="15878" max="15878" width="17.42578125" style="2" customWidth="1"/>
    <col min="15879" max="15879" width="12.42578125" style="2" customWidth="1"/>
    <col min="15880" max="15880" width="21.28515625" style="2" customWidth="1"/>
    <col min="15881" max="15881" width="20.5703125" style="2" bestFit="1" customWidth="1"/>
    <col min="15882" max="15882" width="16.140625" style="2" bestFit="1" customWidth="1"/>
    <col min="15883" max="15883" width="16.7109375" style="2" customWidth="1"/>
    <col min="15884" max="15884" width="31.42578125" style="2" customWidth="1"/>
    <col min="15885" max="15885" width="14" style="2" customWidth="1"/>
    <col min="15886" max="15886" width="42.42578125" style="2" customWidth="1"/>
    <col min="15887" max="16129" width="10.85546875" style="2"/>
    <col min="16130" max="16130" width="25.7109375" style="2" customWidth="1"/>
    <col min="16131" max="16131" width="66.42578125" style="2" customWidth="1"/>
    <col min="16132" max="16133" width="15.140625" style="2" customWidth="1"/>
    <col min="16134" max="16134" width="17.42578125" style="2" customWidth="1"/>
    <col min="16135" max="16135" width="12.42578125" style="2" customWidth="1"/>
    <col min="16136" max="16136" width="21.28515625" style="2" customWidth="1"/>
    <col min="16137" max="16137" width="20.5703125" style="2" bestFit="1" customWidth="1"/>
    <col min="16138" max="16138" width="16.140625" style="2" bestFit="1" customWidth="1"/>
    <col min="16139" max="16139" width="16.7109375" style="2" customWidth="1"/>
    <col min="16140" max="16140" width="31.42578125" style="2" customWidth="1"/>
    <col min="16141" max="16141" width="14" style="2" customWidth="1"/>
    <col min="16142" max="16142" width="42.42578125" style="2" customWidth="1"/>
    <col min="16143" max="16384" width="10.85546875" style="2"/>
  </cols>
  <sheetData>
    <row r="2" spans="2:9" x14ac:dyDescent="0.25">
      <c r="B2" s="1" t="s">
        <v>0</v>
      </c>
    </row>
    <row r="3" spans="2:9" x14ac:dyDescent="0.25">
      <c r="B3" s="1"/>
    </row>
    <row r="4" spans="2:9" ht="15.75" thickBot="1" x14ac:dyDescent="0.3">
      <c r="B4" s="1" t="s">
        <v>1</v>
      </c>
    </row>
    <row r="5" spans="2:9" ht="15.75" x14ac:dyDescent="0.25">
      <c r="B5" s="3" t="s">
        <v>2</v>
      </c>
      <c r="C5" s="4" t="s">
        <v>3</v>
      </c>
      <c r="F5" s="60" t="s">
        <v>4</v>
      </c>
      <c r="G5" s="61"/>
      <c r="H5" s="61"/>
      <c r="I5" s="62"/>
    </row>
    <row r="6" spans="2:9" ht="28.5" x14ac:dyDescent="0.25">
      <c r="B6" s="5" t="s">
        <v>5</v>
      </c>
      <c r="C6" s="6" t="s">
        <v>6</v>
      </c>
      <c r="F6" s="63"/>
      <c r="G6" s="64"/>
      <c r="H6" s="64"/>
      <c r="I6" s="65"/>
    </row>
    <row r="7" spans="2:9" x14ac:dyDescent="0.25">
      <c r="B7" s="5" t="s">
        <v>7</v>
      </c>
      <c r="C7" s="7" t="s">
        <v>8</v>
      </c>
      <c r="F7" s="63"/>
      <c r="G7" s="64"/>
      <c r="H7" s="64"/>
      <c r="I7" s="65"/>
    </row>
    <row r="8" spans="2:9" x14ac:dyDescent="0.25">
      <c r="B8" s="5" t="s">
        <v>9</v>
      </c>
      <c r="C8" s="8" t="s">
        <v>10</v>
      </c>
      <c r="F8" s="63"/>
      <c r="G8" s="64"/>
      <c r="H8" s="64"/>
      <c r="I8" s="65"/>
    </row>
    <row r="9" spans="2:9" ht="273.75" customHeight="1" x14ac:dyDescent="0.25">
      <c r="B9" s="5" t="s">
        <v>11</v>
      </c>
      <c r="C9" s="9" t="s">
        <v>12</v>
      </c>
      <c r="F9" s="66"/>
      <c r="G9" s="67"/>
      <c r="H9" s="67"/>
      <c r="I9" s="68"/>
    </row>
    <row r="10" spans="2:9" ht="118.5" customHeight="1" x14ac:dyDescent="0.25">
      <c r="B10" s="5" t="s">
        <v>13</v>
      </c>
      <c r="C10" s="9" t="s">
        <v>14</v>
      </c>
      <c r="F10" s="10"/>
      <c r="G10" s="10"/>
      <c r="H10" s="10"/>
      <c r="I10" s="10"/>
    </row>
    <row r="11" spans="2:9" ht="57" x14ac:dyDescent="0.25">
      <c r="B11" s="5" t="s">
        <v>15</v>
      </c>
      <c r="C11" s="11" t="s">
        <v>16</v>
      </c>
      <c r="F11" s="60" t="s">
        <v>17</v>
      </c>
      <c r="G11" s="61"/>
      <c r="H11" s="61"/>
      <c r="I11" s="62"/>
    </row>
    <row r="12" spans="2:9" ht="18.75" x14ac:dyDescent="0.25">
      <c r="B12" s="5" t="s">
        <v>18</v>
      </c>
      <c r="C12" s="12">
        <f>+SUM(H19:H58)</f>
        <v>31709609533.760002</v>
      </c>
      <c r="F12" s="63"/>
      <c r="G12" s="64"/>
      <c r="H12" s="64"/>
      <c r="I12" s="65"/>
    </row>
    <row r="13" spans="2:9" ht="30" x14ac:dyDescent="0.25">
      <c r="B13" s="5" t="s">
        <v>19</v>
      </c>
      <c r="C13" s="69" t="s">
        <v>112</v>
      </c>
      <c r="F13" s="63"/>
      <c r="G13" s="64"/>
      <c r="H13" s="64"/>
      <c r="I13" s="65"/>
    </row>
    <row r="14" spans="2:9" ht="30" x14ac:dyDescent="0.25">
      <c r="B14" s="5" t="s">
        <v>20</v>
      </c>
      <c r="C14" s="69" t="s">
        <v>111</v>
      </c>
      <c r="F14" s="63"/>
      <c r="G14" s="64"/>
      <c r="H14" s="64"/>
      <c r="I14" s="65"/>
    </row>
    <row r="15" spans="2:9" ht="30.75" thickBot="1" x14ac:dyDescent="0.3">
      <c r="B15" s="13" t="s">
        <v>21</v>
      </c>
      <c r="C15" s="14" t="s">
        <v>22</v>
      </c>
      <c r="F15" s="66"/>
      <c r="G15" s="67"/>
      <c r="H15" s="67"/>
      <c r="I15" s="68"/>
    </row>
    <row r="17" spans="2:12" ht="15.75" thickBot="1" x14ac:dyDescent="0.3">
      <c r="B17" s="1" t="s">
        <v>23</v>
      </c>
    </row>
    <row r="18" spans="2:12" s="18" customFormat="1" ht="75" customHeight="1" x14ac:dyDescent="0.25">
      <c r="B18" s="15" t="s">
        <v>24</v>
      </c>
      <c r="C18" s="16" t="s">
        <v>25</v>
      </c>
      <c r="D18" s="16" t="s">
        <v>26</v>
      </c>
      <c r="E18" s="16" t="s">
        <v>27</v>
      </c>
      <c r="F18" s="16" t="s">
        <v>28</v>
      </c>
      <c r="G18" s="16" t="s">
        <v>29</v>
      </c>
      <c r="H18" s="16" t="s">
        <v>30</v>
      </c>
      <c r="I18" s="16" t="s">
        <v>31</v>
      </c>
      <c r="J18" s="16" t="s">
        <v>32</v>
      </c>
      <c r="K18" s="16" t="s">
        <v>33</v>
      </c>
      <c r="L18" s="17" t="s">
        <v>34</v>
      </c>
    </row>
    <row r="19" spans="2:12" ht="51.75" customHeight="1" x14ac:dyDescent="0.25">
      <c r="B19" s="19" t="s">
        <v>35</v>
      </c>
      <c r="C19" s="20" t="s">
        <v>36</v>
      </c>
      <c r="D19" s="21" t="s">
        <v>37</v>
      </c>
      <c r="E19" s="21" t="s">
        <v>38</v>
      </c>
      <c r="F19" s="22" t="s">
        <v>39</v>
      </c>
      <c r="G19" s="22" t="s">
        <v>40</v>
      </c>
      <c r="H19" s="23">
        <f>+'[1]Proyección personal 2020'!B56</f>
        <v>500040000</v>
      </c>
      <c r="I19" s="24">
        <f t="shared" ref="I19:I58" si="0">+H19</f>
        <v>500040000</v>
      </c>
      <c r="J19" s="25" t="s">
        <v>41</v>
      </c>
      <c r="K19" s="25" t="s">
        <v>42</v>
      </c>
      <c r="L19" s="26" t="s">
        <v>43</v>
      </c>
    </row>
    <row r="20" spans="2:12" ht="51" customHeight="1" x14ac:dyDescent="0.25">
      <c r="B20" s="19" t="s">
        <v>35</v>
      </c>
      <c r="C20" s="20" t="s">
        <v>44</v>
      </c>
      <c r="D20" s="21" t="s">
        <v>37</v>
      </c>
      <c r="E20" s="21" t="s">
        <v>38</v>
      </c>
      <c r="F20" s="22" t="s">
        <v>39</v>
      </c>
      <c r="G20" s="22" t="s">
        <v>40</v>
      </c>
      <c r="H20" s="23">
        <f>+'[1]Proyección personal 2020'!B57</f>
        <v>321360000</v>
      </c>
      <c r="I20" s="24">
        <f t="shared" si="0"/>
        <v>321360000</v>
      </c>
      <c r="J20" s="25" t="s">
        <v>41</v>
      </c>
      <c r="K20" s="25" t="s">
        <v>42</v>
      </c>
      <c r="L20" s="26" t="s">
        <v>43</v>
      </c>
    </row>
    <row r="21" spans="2:12" ht="55.5" customHeight="1" x14ac:dyDescent="0.25">
      <c r="B21" s="19" t="s">
        <v>35</v>
      </c>
      <c r="C21" s="20" t="s">
        <v>45</v>
      </c>
      <c r="D21" s="21" t="s">
        <v>37</v>
      </c>
      <c r="E21" s="21" t="s">
        <v>38</v>
      </c>
      <c r="F21" s="22" t="s">
        <v>39</v>
      </c>
      <c r="G21" s="22" t="s">
        <v>40</v>
      </c>
      <c r="H21" s="23">
        <f>+'[1]Proyección personal 2020'!B58</f>
        <v>185400000</v>
      </c>
      <c r="I21" s="24">
        <f t="shared" si="0"/>
        <v>185400000</v>
      </c>
      <c r="J21" s="25" t="s">
        <v>41</v>
      </c>
      <c r="K21" s="25" t="s">
        <v>42</v>
      </c>
      <c r="L21" s="26" t="s">
        <v>43</v>
      </c>
    </row>
    <row r="22" spans="2:12" ht="69" x14ac:dyDescent="0.25">
      <c r="B22" s="19" t="s">
        <v>35</v>
      </c>
      <c r="C22" s="20" t="s">
        <v>46</v>
      </c>
      <c r="D22" s="21" t="s">
        <v>37</v>
      </c>
      <c r="E22" s="21" t="s">
        <v>38</v>
      </c>
      <c r="F22" s="22" t="s">
        <v>39</v>
      </c>
      <c r="G22" s="22" t="s">
        <v>40</v>
      </c>
      <c r="H22" s="23">
        <f>+'[1]Proyección personal 2020'!B59</f>
        <v>348240000</v>
      </c>
      <c r="I22" s="24">
        <f t="shared" si="0"/>
        <v>348240000</v>
      </c>
      <c r="J22" s="25" t="s">
        <v>41</v>
      </c>
      <c r="K22" s="25" t="s">
        <v>42</v>
      </c>
      <c r="L22" s="26" t="s">
        <v>43</v>
      </c>
    </row>
    <row r="23" spans="2:12" ht="80.25" customHeight="1" x14ac:dyDescent="0.25">
      <c r="B23" s="19" t="s">
        <v>35</v>
      </c>
      <c r="C23" s="20" t="s">
        <v>47</v>
      </c>
      <c r="D23" s="21" t="s">
        <v>37</v>
      </c>
      <c r="E23" s="21" t="s">
        <v>38</v>
      </c>
      <c r="F23" s="22" t="s">
        <v>39</v>
      </c>
      <c r="G23" s="22" t="s">
        <v>40</v>
      </c>
      <c r="H23" s="23">
        <f>+'[1]Proyección personal 2020'!B60</f>
        <v>340920000</v>
      </c>
      <c r="I23" s="24">
        <f t="shared" si="0"/>
        <v>340920000</v>
      </c>
      <c r="J23" s="25" t="s">
        <v>41</v>
      </c>
      <c r="K23" s="25" t="s">
        <v>42</v>
      </c>
      <c r="L23" s="26" t="s">
        <v>43</v>
      </c>
    </row>
    <row r="24" spans="2:12" ht="47.25" x14ac:dyDescent="0.25">
      <c r="B24" s="19" t="s">
        <v>35</v>
      </c>
      <c r="C24" s="20" t="s">
        <v>48</v>
      </c>
      <c r="D24" s="21" t="s">
        <v>37</v>
      </c>
      <c r="E24" s="21" t="s">
        <v>38</v>
      </c>
      <c r="F24" s="22" t="s">
        <v>39</v>
      </c>
      <c r="G24" s="22" t="s">
        <v>40</v>
      </c>
      <c r="H24" s="23">
        <f>+'[1]Proyección personal 2020'!B61</f>
        <v>214025760</v>
      </c>
      <c r="I24" s="24">
        <f t="shared" si="0"/>
        <v>214025760</v>
      </c>
      <c r="J24" s="25" t="s">
        <v>41</v>
      </c>
      <c r="K24" s="25" t="s">
        <v>42</v>
      </c>
      <c r="L24" s="26" t="s">
        <v>43</v>
      </c>
    </row>
    <row r="25" spans="2:12" ht="51.75" customHeight="1" x14ac:dyDescent="0.25">
      <c r="B25" s="19" t="s">
        <v>49</v>
      </c>
      <c r="C25" s="27" t="s">
        <v>50</v>
      </c>
      <c r="D25" s="21" t="s">
        <v>37</v>
      </c>
      <c r="E25" s="21" t="s">
        <v>38</v>
      </c>
      <c r="F25" s="28" t="s">
        <v>39</v>
      </c>
      <c r="G25" s="28" t="s">
        <v>40</v>
      </c>
      <c r="H25" s="23">
        <v>80000000</v>
      </c>
      <c r="I25" s="24">
        <f t="shared" si="0"/>
        <v>80000000</v>
      </c>
      <c r="J25" s="29" t="s">
        <v>41</v>
      </c>
      <c r="K25" s="29" t="s">
        <v>42</v>
      </c>
      <c r="L25" s="26" t="s">
        <v>43</v>
      </c>
    </row>
    <row r="26" spans="2:12" ht="54.75" customHeight="1" x14ac:dyDescent="0.25">
      <c r="B26" s="19" t="s">
        <v>51</v>
      </c>
      <c r="C26" s="20" t="s">
        <v>52</v>
      </c>
      <c r="D26" s="21" t="s">
        <v>37</v>
      </c>
      <c r="E26" s="21" t="s">
        <v>38</v>
      </c>
      <c r="F26" s="22" t="s">
        <v>39</v>
      </c>
      <c r="G26" s="22" t="s">
        <v>40</v>
      </c>
      <c r="H26" s="30">
        <v>60000000</v>
      </c>
      <c r="I26" s="24">
        <f t="shared" si="0"/>
        <v>60000000</v>
      </c>
      <c r="J26" s="25" t="s">
        <v>41</v>
      </c>
      <c r="K26" s="25" t="s">
        <v>42</v>
      </c>
      <c r="L26" s="31" t="s">
        <v>53</v>
      </c>
    </row>
    <row r="27" spans="2:12" ht="54" customHeight="1" x14ac:dyDescent="0.25">
      <c r="B27" s="19">
        <v>15101506</v>
      </c>
      <c r="C27" s="20" t="s">
        <v>54</v>
      </c>
      <c r="D27" s="21" t="s">
        <v>37</v>
      </c>
      <c r="E27" s="21" t="s">
        <v>38</v>
      </c>
      <c r="F27" s="22" t="s">
        <v>39</v>
      </c>
      <c r="G27" s="22" t="s">
        <v>40</v>
      </c>
      <c r="H27" s="30">
        <v>30000000</v>
      </c>
      <c r="I27" s="24">
        <f t="shared" si="0"/>
        <v>30000000</v>
      </c>
      <c r="J27" s="25" t="s">
        <v>41</v>
      </c>
      <c r="K27" s="25" t="s">
        <v>42</v>
      </c>
      <c r="L27" s="31" t="s">
        <v>53</v>
      </c>
    </row>
    <row r="28" spans="2:12" ht="51.75" x14ac:dyDescent="0.25">
      <c r="B28" s="19" t="s">
        <v>55</v>
      </c>
      <c r="C28" s="20" t="s">
        <v>56</v>
      </c>
      <c r="D28" s="21" t="s">
        <v>57</v>
      </c>
      <c r="E28" s="21" t="s">
        <v>38</v>
      </c>
      <c r="F28" s="22" t="s">
        <v>39</v>
      </c>
      <c r="G28" s="22" t="s">
        <v>40</v>
      </c>
      <c r="H28" s="30">
        <v>34000000</v>
      </c>
      <c r="I28" s="24">
        <f t="shared" si="0"/>
        <v>34000000</v>
      </c>
      <c r="J28" s="25" t="s">
        <v>41</v>
      </c>
      <c r="K28" s="25" t="s">
        <v>42</v>
      </c>
      <c r="L28" s="31" t="s">
        <v>53</v>
      </c>
    </row>
    <row r="29" spans="2:12" ht="50.25" customHeight="1" x14ac:dyDescent="0.25">
      <c r="B29" s="19">
        <v>56111500</v>
      </c>
      <c r="C29" s="20" t="s">
        <v>58</v>
      </c>
      <c r="D29" s="21" t="s">
        <v>57</v>
      </c>
      <c r="E29" s="21" t="s">
        <v>38</v>
      </c>
      <c r="F29" s="22" t="s">
        <v>39</v>
      </c>
      <c r="G29" s="22" t="s">
        <v>40</v>
      </c>
      <c r="H29" s="30">
        <v>6000000</v>
      </c>
      <c r="I29" s="24">
        <f t="shared" si="0"/>
        <v>6000000</v>
      </c>
      <c r="J29" s="25" t="s">
        <v>41</v>
      </c>
      <c r="K29" s="25" t="s">
        <v>42</v>
      </c>
      <c r="L29" s="31" t="s">
        <v>53</v>
      </c>
    </row>
    <row r="30" spans="2:12" ht="54" customHeight="1" x14ac:dyDescent="0.25">
      <c r="B30" s="19">
        <v>80101500</v>
      </c>
      <c r="C30" s="20" t="s">
        <v>59</v>
      </c>
      <c r="D30" s="21" t="s">
        <v>60</v>
      </c>
      <c r="E30" s="32" t="s">
        <v>61</v>
      </c>
      <c r="F30" s="25" t="s">
        <v>62</v>
      </c>
      <c r="G30" s="22" t="s">
        <v>40</v>
      </c>
      <c r="H30" s="33">
        <v>15000000</v>
      </c>
      <c r="I30" s="24">
        <f t="shared" si="0"/>
        <v>15000000</v>
      </c>
      <c r="J30" s="25" t="s">
        <v>41</v>
      </c>
      <c r="K30" s="25" t="s">
        <v>42</v>
      </c>
      <c r="L30" s="31" t="s">
        <v>53</v>
      </c>
    </row>
    <row r="31" spans="2:12" ht="69" x14ac:dyDescent="0.25">
      <c r="B31" s="19" t="s">
        <v>63</v>
      </c>
      <c r="C31" s="20" t="s">
        <v>64</v>
      </c>
      <c r="D31" s="21" t="s">
        <v>37</v>
      </c>
      <c r="E31" s="21" t="s">
        <v>38</v>
      </c>
      <c r="F31" s="22" t="s">
        <v>39</v>
      </c>
      <c r="G31" s="22" t="s">
        <v>40</v>
      </c>
      <c r="H31" s="33">
        <v>94760332</v>
      </c>
      <c r="I31" s="24">
        <f t="shared" si="0"/>
        <v>94760332</v>
      </c>
      <c r="J31" s="25" t="s">
        <v>41</v>
      </c>
      <c r="K31" s="25" t="s">
        <v>42</v>
      </c>
      <c r="L31" s="31" t="s">
        <v>53</v>
      </c>
    </row>
    <row r="32" spans="2:12" ht="51.75" customHeight="1" x14ac:dyDescent="0.25">
      <c r="B32" s="19" t="s">
        <v>65</v>
      </c>
      <c r="C32" s="20" t="s">
        <v>66</v>
      </c>
      <c r="D32" s="21" t="s">
        <v>37</v>
      </c>
      <c r="E32" s="21" t="s">
        <v>38</v>
      </c>
      <c r="F32" s="22" t="s">
        <v>39</v>
      </c>
      <c r="G32" s="22" t="s">
        <v>40</v>
      </c>
      <c r="H32" s="33">
        <v>45000000</v>
      </c>
      <c r="I32" s="24">
        <f t="shared" si="0"/>
        <v>45000000</v>
      </c>
      <c r="J32" s="25" t="s">
        <v>41</v>
      </c>
      <c r="K32" s="25" t="s">
        <v>42</v>
      </c>
      <c r="L32" s="31" t="s">
        <v>53</v>
      </c>
    </row>
    <row r="33" spans="2:12" ht="51" customHeight="1" x14ac:dyDescent="0.25">
      <c r="B33" s="19">
        <v>82121506</v>
      </c>
      <c r="C33" s="20" t="s">
        <v>67</v>
      </c>
      <c r="D33" s="21" t="s">
        <v>57</v>
      </c>
      <c r="E33" s="21" t="s">
        <v>38</v>
      </c>
      <c r="F33" s="22" t="s">
        <v>39</v>
      </c>
      <c r="G33" s="22" t="s">
        <v>40</v>
      </c>
      <c r="H33" s="33">
        <v>18000000</v>
      </c>
      <c r="I33" s="24">
        <f t="shared" si="0"/>
        <v>18000000</v>
      </c>
      <c r="J33" s="25" t="s">
        <v>41</v>
      </c>
      <c r="K33" s="25" t="s">
        <v>42</v>
      </c>
      <c r="L33" s="31" t="s">
        <v>53</v>
      </c>
    </row>
    <row r="34" spans="2:12" ht="50.25" customHeight="1" x14ac:dyDescent="0.25">
      <c r="B34" s="19" t="s">
        <v>68</v>
      </c>
      <c r="C34" s="20" t="s">
        <v>69</v>
      </c>
      <c r="D34" s="21" t="s">
        <v>57</v>
      </c>
      <c r="E34" s="21" t="s">
        <v>38</v>
      </c>
      <c r="F34" s="22" t="s">
        <v>39</v>
      </c>
      <c r="G34" s="22" t="s">
        <v>40</v>
      </c>
      <c r="H34" s="33">
        <v>10000000</v>
      </c>
      <c r="I34" s="24">
        <f t="shared" si="0"/>
        <v>10000000</v>
      </c>
      <c r="J34" s="25" t="s">
        <v>41</v>
      </c>
      <c r="K34" s="25" t="s">
        <v>42</v>
      </c>
      <c r="L34" s="31" t="s">
        <v>53</v>
      </c>
    </row>
    <row r="35" spans="2:12" ht="51" customHeight="1" x14ac:dyDescent="0.25">
      <c r="B35" s="19">
        <v>78181507</v>
      </c>
      <c r="C35" s="20" t="s">
        <v>70</v>
      </c>
      <c r="D35" s="21" t="s">
        <v>57</v>
      </c>
      <c r="E35" s="21" t="s">
        <v>38</v>
      </c>
      <c r="F35" s="22" t="s">
        <v>39</v>
      </c>
      <c r="G35" s="22" t="s">
        <v>40</v>
      </c>
      <c r="H35" s="33">
        <v>22000000</v>
      </c>
      <c r="I35" s="24">
        <f t="shared" si="0"/>
        <v>22000000</v>
      </c>
      <c r="J35" s="25" t="s">
        <v>41</v>
      </c>
      <c r="K35" s="25" t="s">
        <v>42</v>
      </c>
      <c r="L35" s="31" t="s">
        <v>53</v>
      </c>
    </row>
    <row r="36" spans="2:12" ht="51.75" customHeight="1" x14ac:dyDescent="0.25">
      <c r="B36" s="19">
        <v>72154066</v>
      </c>
      <c r="C36" s="20" t="s">
        <v>71</v>
      </c>
      <c r="D36" s="21" t="s">
        <v>57</v>
      </c>
      <c r="E36" s="21" t="s">
        <v>38</v>
      </c>
      <c r="F36" s="22" t="s">
        <v>39</v>
      </c>
      <c r="G36" s="22" t="s">
        <v>40</v>
      </c>
      <c r="H36" s="33">
        <v>33000000</v>
      </c>
      <c r="I36" s="24">
        <f t="shared" si="0"/>
        <v>33000000</v>
      </c>
      <c r="J36" s="25" t="s">
        <v>41</v>
      </c>
      <c r="K36" s="25" t="s">
        <v>42</v>
      </c>
      <c r="L36" s="31" t="s">
        <v>53</v>
      </c>
    </row>
    <row r="37" spans="2:12" ht="51" customHeight="1" x14ac:dyDescent="0.25">
      <c r="B37" s="19" t="s">
        <v>72</v>
      </c>
      <c r="C37" s="34" t="s">
        <v>73</v>
      </c>
      <c r="D37" s="21" t="s">
        <v>37</v>
      </c>
      <c r="E37" s="21" t="s">
        <v>38</v>
      </c>
      <c r="F37" s="22" t="s">
        <v>39</v>
      </c>
      <c r="G37" s="22" t="s">
        <v>40</v>
      </c>
      <c r="H37" s="33">
        <v>101354375.76000001</v>
      </c>
      <c r="I37" s="24">
        <f t="shared" si="0"/>
        <v>101354375.76000001</v>
      </c>
      <c r="J37" s="25" t="s">
        <v>41</v>
      </c>
      <c r="K37" s="25" t="s">
        <v>42</v>
      </c>
      <c r="L37" s="31" t="s">
        <v>53</v>
      </c>
    </row>
    <row r="38" spans="2:12" ht="49.5" customHeight="1" x14ac:dyDescent="0.25">
      <c r="B38" s="19">
        <v>80131502</v>
      </c>
      <c r="C38" s="34" t="s">
        <v>74</v>
      </c>
      <c r="D38" s="21" t="s">
        <v>37</v>
      </c>
      <c r="E38" s="21" t="s">
        <v>38</v>
      </c>
      <c r="F38" s="22" t="s">
        <v>39</v>
      </c>
      <c r="G38" s="22" t="s">
        <v>40</v>
      </c>
      <c r="H38" s="33">
        <v>245543352</v>
      </c>
      <c r="I38" s="24">
        <f t="shared" si="0"/>
        <v>245543352</v>
      </c>
      <c r="J38" s="25" t="s">
        <v>41</v>
      </c>
      <c r="K38" s="25" t="s">
        <v>42</v>
      </c>
      <c r="L38" s="31" t="s">
        <v>53</v>
      </c>
    </row>
    <row r="39" spans="2:12" ht="51.75" x14ac:dyDescent="0.25">
      <c r="B39" s="19">
        <v>43231512</v>
      </c>
      <c r="C39" s="34" t="s">
        <v>75</v>
      </c>
      <c r="D39" s="21" t="s">
        <v>37</v>
      </c>
      <c r="E39" s="21" t="s">
        <v>38</v>
      </c>
      <c r="F39" s="22" t="s">
        <v>39</v>
      </c>
      <c r="G39" s="22" t="s">
        <v>40</v>
      </c>
      <c r="H39" s="33">
        <v>15000000</v>
      </c>
      <c r="I39" s="24">
        <f t="shared" si="0"/>
        <v>15000000</v>
      </c>
      <c r="J39" s="25" t="s">
        <v>41</v>
      </c>
      <c r="K39" s="25" t="s">
        <v>42</v>
      </c>
      <c r="L39" s="31" t="s">
        <v>53</v>
      </c>
    </row>
    <row r="40" spans="2:12" ht="51.75" customHeight="1" x14ac:dyDescent="0.25">
      <c r="B40" s="19" t="s">
        <v>51</v>
      </c>
      <c r="C40" s="34" t="s">
        <v>76</v>
      </c>
      <c r="D40" s="21" t="s">
        <v>37</v>
      </c>
      <c r="E40" s="21" t="s">
        <v>38</v>
      </c>
      <c r="F40" s="22" t="s">
        <v>39</v>
      </c>
      <c r="G40" s="22" t="s">
        <v>40</v>
      </c>
      <c r="H40" s="33">
        <v>38000000</v>
      </c>
      <c r="I40" s="24">
        <f t="shared" si="0"/>
        <v>38000000</v>
      </c>
      <c r="J40" s="25" t="s">
        <v>41</v>
      </c>
      <c r="K40" s="25" t="s">
        <v>42</v>
      </c>
      <c r="L40" s="31" t="s">
        <v>53</v>
      </c>
    </row>
    <row r="41" spans="2:12" ht="73.5" customHeight="1" x14ac:dyDescent="0.25">
      <c r="B41" s="19" t="s">
        <v>77</v>
      </c>
      <c r="C41" s="34" t="s">
        <v>78</v>
      </c>
      <c r="D41" s="21" t="s">
        <v>57</v>
      </c>
      <c r="E41" s="21" t="s">
        <v>38</v>
      </c>
      <c r="F41" s="22" t="s">
        <v>62</v>
      </c>
      <c r="G41" s="22" t="s">
        <v>40</v>
      </c>
      <c r="H41" s="33">
        <v>15000000</v>
      </c>
      <c r="I41" s="24">
        <f t="shared" si="0"/>
        <v>15000000</v>
      </c>
      <c r="J41" s="25" t="s">
        <v>41</v>
      </c>
      <c r="K41" s="25" t="s">
        <v>42</v>
      </c>
      <c r="L41" s="31" t="s">
        <v>53</v>
      </c>
    </row>
    <row r="42" spans="2:12" ht="51" customHeight="1" x14ac:dyDescent="0.25">
      <c r="B42" s="35">
        <v>80101500</v>
      </c>
      <c r="C42" s="34" t="s">
        <v>79</v>
      </c>
      <c r="D42" s="36" t="s">
        <v>80</v>
      </c>
      <c r="E42" s="21" t="s">
        <v>38</v>
      </c>
      <c r="F42" s="22" t="s">
        <v>62</v>
      </c>
      <c r="G42" s="22" t="s">
        <v>40</v>
      </c>
      <c r="H42" s="33">
        <v>30000000</v>
      </c>
      <c r="I42" s="24">
        <f t="shared" si="0"/>
        <v>30000000</v>
      </c>
      <c r="J42" s="25" t="s">
        <v>41</v>
      </c>
      <c r="K42" s="25" t="s">
        <v>42</v>
      </c>
      <c r="L42" s="31" t="s">
        <v>53</v>
      </c>
    </row>
    <row r="43" spans="2:12" ht="56.25" customHeight="1" x14ac:dyDescent="0.25">
      <c r="B43" s="19" t="s">
        <v>81</v>
      </c>
      <c r="C43" s="34" t="s">
        <v>82</v>
      </c>
      <c r="D43" s="37" t="s">
        <v>37</v>
      </c>
      <c r="E43" s="37" t="s">
        <v>38</v>
      </c>
      <c r="F43" s="22" t="s">
        <v>39</v>
      </c>
      <c r="G43" s="22" t="s">
        <v>40</v>
      </c>
      <c r="H43" s="33">
        <v>20000000</v>
      </c>
      <c r="I43" s="38">
        <f t="shared" si="0"/>
        <v>20000000</v>
      </c>
      <c r="J43" s="25" t="s">
        <v>41</v>
      </c>
      <c r="K43" s="25" t="s">
        <v>42</v>
      </c>
      <c r="L43" s="31" t="s">
        <v>53</v>
      </c>
    </row>
    <row r="44" spans="2:12" ht="50.25" customHeight="1" x14ac:dyDescent="0.25">
      <c r="B44" s="19" t="s">
        <v>83</v>
      </c>
      <c r="C44" s="34" t="s">
        <v>84</v>
      </c>
      <c r="D44" s="37" t="s">
        <v>37</v>
      </c>
      <c r="E44" s="37" t="s">
        <v>38</v>
      </c>
      <c r="F44" s="22" t="s">
        <v>39</v>
      </c>
      <c r="G44" s="22" t="s">
        <v>85</v>
      </c>
      <c r="H44" s="33">
        <v>1500000000</v>
      </c>
      <c r="I44" s="38">
        <f t="shared" si="0"/>
        <v>1500000000</v>
      </c>
      <c r="J44" s="29" t="s">
        <v>41</v>
      </c>
      <c r="K44" s="29" t="s">
        <v>42</v>
      </c>
      <c r="L44" s="39" t="s">
        <v>43</v>
      </c>
    </row>
    <row r="45" spans="2:12" ht="60" customHeight="1" x14ac:dyDescent="0.25">
      <c r="B45" s="19" t="s">
        <v>83</v>
      </c>
      <c r="C45" s="34" t="s">
        <v>86</v>
      </c>
      <c r="D45" s="37" t="s">
        <v>37</v>
      </c>
      <c r="E45" s="37" t="s">
        <v>38</v>
      </c>
      <c r="F45" s="22" t="s">
        <v>39</v>
      </c>
      <c r="G45" s="22" t="s">
        <v>85</v>
      </c>
      <c r="H45" s="33">
        <v>1500000000</v>
      </c>
      <c r="I45" s="38">
        <f t="shared" si="0"/>
        <v>1500000000</v>
      </c>
      <c r="J45" s="25" t="s">
        <v>41</v>
      </c>
      <c r="K45" s="25" t="s">
        <v>42</v>
      </c>
      <c r="L45" s="26" t="s">
        <v>43</v>
      </c>
    </row>
    <row r="46" spans="2:12" ht="96" customHeight="1" x14ac:dyDescent="0.25">
      <c r="B46" s="19" t="s">
        <v>87</v>
      </c>
      <c r="C46" s="34" t="s">
        <v>88</v>
      </c>
      <c r="D46" s="37" t="s">
        <v>37</v>
      </c>
      <c r="E46" s="37" t="s">
        <v>38</v>
      </c>
      <c r="F46" s="22" t="s">
        <v>39</v>
      </c>
      <c r="G46" s="22" t="s">
        <v>85</v>
      </c>
      <c r="H46" s="33">
        <v>3046965714</v>
      </c>
      <c r="I46" s="38">
        <f t="shared" si="0"/>
        <v>3046965714</v>
      </c>
      <c r="J46" s="25" t="s">
        <v>41</v>
      </c>
      <c r="K46" s="25" t="s">
        <v>42</v>
      </c>
      <c r="L46" s="26" t="s">
        <v>43</v>
      </c>
    </row>
    <row r="47" spans="2:12" ht="120.75" customHeight="1" x14ac:dyDescent="0.25">
      <c r="B47" s="19" t="s">
        <v>89</v>
      </c>
      <c r="C47" s="34" t="s">
        <v>90</v>
      </c>
      <c r="D47" s="37" t="s">
        <v>37</v>
      </c>
      <c r="E47" s="37" t="s">
        <v>38</v>
      </c>
      <c r="F47" s="22" t="s">
        <v>91</v>
      </c>
      <c r="G47" s="22" t="s">
        <v>85</v>
      </c>
      <c r="H47" s="33">
        <v>17000000000</v>
      </c>
      <c r="I47" s="38">
        <f t="shared" si="0"/>
        <v>17000000000</v>
      </c>
      <c r="J47" s="25" t="s">
        <v>41</v>
      </c>
      <c r="K47" s="25" t="s">
        <v>42</v>
      </c>
      <c r="L47" s="26" t="s">
        <v>43</v>
      </c>
    </row>
    <row r="48" spans="2:12" ht="69.75" customHeight="1" x14ac:dyDescent="0.25">
      <c r="B48" s="19" t="s">
        <v>92</v>
      </c>
      <c r="C48" s="34" t="s">
        <v>93</v>
      </c>
      <c r="D48" s="37" t="s">
        <v>37</v>
      </c>
      <c r="E48" s="37" t="s">
        <v>38</v>
      </c>
      <c r="F48" s="22" t="s">
        <v>94</v>
      </c>
      <c r="G48" s="22" t="s">
        <v>85</v>
      </c>
      <c r="H48" s="33">
        <v>1400000000</v>
      </c>
      <c r="I48" s="38">
        <f t="shared" si="0"/>
        <v>1400000000</v>
      </c>
      <c r="J48" s="25" t="s">
        <v>41</v>
      </c>
      <c r="K48" s="25" t="s">
        <v>42</v>
      </c>
      <c r="L48" s="26" t="s">
        <v>43</v>
      </c>
    </row>
    <row r="49" spans="2:12" ht="132" customHeight="1" x14ac:dyDescent="0.25">
      <c r="B49" s="19" t="s">
        <v>95</v>
      </c>
      <c r="C49" s="34" t="s">
        <v>96</v>
      </c>
      <c r="D49" s="37" t="s">
        <v>37</v>
      </c>
      <c r="E49" s="37" t="s">
        <v>38</v>
      </c>
      <c r="F49" s="22" t="s">
        <v>39</v>
      </c>
      <c r="G49" s="22" t="s">
        <v>85</v>
      </c>
      <c r="H49" s="33">
        <v>250000000</v>
      </c>
      <c r="I49" s="38">
        <f t="shared" si="0"/>
        <v>250000000</v>
      </c>
      <c r="J49" s="25" t="s">
        <v>41</v>
      </c>
      <c r="K49" s="25" t="s">
        <v>42</v>
      </c>
      <c r="L49" s="26" t="s">
        <v>43</v>
      </c>
    </row>
    <row r="50" spans="2:12" ht="116.25" customHeight="1" x14ac:dyDescent="0.25">
      <c r="B50" s="35">
        <v>84111502</v>
      </c>
      <c r="C50" s="34" t="s">
        <v>97</v>
      </c>
      <c r="D50" s="37" t="s">
        <v>37</v>
      </c>
      <c r="E50" s="37" t="s">
        <v>38</v>
      </c>
      <c r="F50" s="22" t="s">
        <v>39</v>
      </c>
      <c r="G50" s="22" t="s">
        <v>85</v>
      </c>
      <c r="H50" s="33">
        <v>2750000000</v>
      </c>
      <c r="I50" s="38">
        <f t="shared" si="0"/>
        <v>2750000000</v>
      </c>
      <c r="J50" s="40" t="s">
        <v>41</v>
      </c>
      <c r="K50" s="25" t="s">
        <v>42</v>
      </c>
      <c r="L50" s="26" t="s">
        <v>43</v>
      </c>
    </row>
    <row r="51" spans="2:12" ht="56.25" customHeight="1" x14ac:dyDescent="0.25">
      <c r="B51" s="41"/>
      <c r="C51" s="34" t="s">
        <v>98</v>
      </c>
      <c r="D51" s="37" t="s">
        <v>37</v>
      </c>
      <c r="E51" s="37" t="s">
        <v>38</v>
      </c>
      <c r="F51" s="22" t="s">
        <v>94</v>
      </c>
      <c r="G51" s="22" t="s">
        <v>85</v>
      </c>
      <c r="H51" s="33">
        <v>150000000</v>
      </c>
      <c r="I51" s="38">
        <f t="shared" si="0"/>
        <v>150000000</v>
      </c>
      <c r="J51" s="40" t="s">
        <v>99</v>
      </c>
      <c r="K51" s="40" t="s">
        <v>100</v>
      </c>
      <c r="L51" s="26" t="s">
        <v>43</v>
      </c>
    </row>
    <row r="52" spans="2:12" ht="56.25" customHeight="1" x14ac:dyDescent="0.25">
      <c r="B52" s="41"/>
      <c r="C52" s="34" t="s">
        <v>101</v>
      </c>
      <c r="D52" s="37" t="s">
        <v>37</v>
      </c>
      <c r="E52" s="37" t="s">
        <v>38</v>
      </c>
      <c r="F52" s="22" t="s">
        <v>94</v>
      </c>
      <c r="G52" s="22" t="s">
        <v>85</v>
      </c>
      <c r="H52" s="33">
        <v>150000000</v>
      </c>
      <c r="I52" s="38">
        <f t="shared" si="0"/>
        <v>150000000</v>
      </c>
      <c r="J52" s="40" t="s">
        <v>41</v>
      </c>
      <c r="K52" s="25" t="s">
        <v>42</v>
      </c>
      <c r="L52" s="26" t="s">
        <v>43</v>
      </c>
    </row>
    <row r="53" spans="2:12" ht="68.25" customHeight="1" x14ac:dyDescent="0.25">
      <c r="B53" s="35">
        <v>84111502</v>
      </c>
      <c r="C53" s="34" t="s">
        <v>102</v>
      </c>
      <c r="D53" s="37" t="s">
        <v>37</v>
      </c>
      <c r="E53" s="37" t="s">
        <v>38</v>
      </c>
      <c r="F53" s="22" t="s">
        <v>39</v>
      </c>
      <c r="G53" s="22" t="s">
        <v>85</v>
      </c>
      <c r="H53" s="33">
        <v>200000000</v>
      </c>
      <c r="I53" s="38">
        <f t="shared" si="0"/>
        <v>200000000</v>
      </c>
      <c r="J53" s="40" t="s">
        <v>41</v>
      </c>
      <c r="K53" s="40" t="s">
        <v>42</v>
      </c>
      <c r="L53" s="26" t="s">
        <v>43</v>
      </c>
    </row>
    <row r="54" spans="2:12" ht="56.25" customHeight="1" x14ac:dyDescent="0.25">
      <c r="B54" s="41">
        <v>81101516</v>
      </c>
      <c r="C54" s="34" t="s">
        <v>103</v>
      </c>
      <c r="D54" s="37" t="s">
        <v>37</v>
      </c>
      <c r="E54" s="37" t="s">
        <v>38</v>
      </c>
      <c r="F54" s="22" t="s">
        <v>94</v>
      </c>
      <c r="G54" s="22" t="s">
        <v>85</v>
      </c>
      <c r="H54" s="33">
        <v>200000000</v>
      </c>
      <c r="I54" s="38">
        <f t="shared" si="0"/>
        <v>200000000</v>
      </c>
      <c r="J54" s="40" t="s">
        <v>41</v>
      </c>
      <c r="K54" s="40" t="s">
        <v>42</v>
      </c>
      <c r="L54" s="26" t="s">
        <v>43</v>
      </c>
    </row>
    <row r="55" spans="2:12" ht="58.5" customHeight="1" x14ac:dyDescent="0.25">
      <c r="B55" s="41" t="s">
        <v>104</v>
      </c>
      <c r="C55" s="34" t="s">
        <v>105</v>
      </c>
      <c r="D55" s="37" t="s">
        <v>37</v>
      </c>
      <c r="E55" s="37" t="s">
        <v>38</v>
      </c>
      <c r="F55" s="22" t="s">
        <v>94</v>
      </c>
      <c r="G55" s="22" t="s">
        <v>85</v>
      </c>
      <c r="H55" s="33">
        <v>70000000</v>
      </c>
      <c r="I55" s="38">
        <f t="shared" si="0"/>
        <v>70000000</v>
      </c>
      <c r="J55" s="40" t="s">
        <v>41</v>
      </c>
      <c r="K55" s="40" t="s">
        <v>42</v>
      </c>
      <c r="L55" s="26" t="s">
        <v>43</v>
      </c>
    </row>
    <row r="56" spans="2:12" ht="60.75" customHeight="1" x14ac:dyDescent="0.25">
      <c r="B56" s="41" t="s">
        <v>104</v>
      </c>
      <c r="C56" s="34" t="s">
        <v>106</v>
      </c>
      <c r="D56" s="37" t="s">
        <v>37</v>
      </c>
      <c r="E56" s="37" t="s">
        <v>38</v>
      </c>
      <c r="F56" s="22" t="s">
        <v>94</v>
      </c>
      <c r="G56" s="22" t="s">
        <v>85</v>
      </c>
      <c r="H56" s="33">
        <v>70000000</v>
      </c>
      <c r="I56" s="38">
        <f t="shared" si="0"/>
        <v>70000000</v>
      </c>
      <c r="J56" s="25" t="s">
        <v>41</v>
      </c>
      <c r="K56" s="25" t="s">
        <v>42</v>
      </c>
      <c r="L56" s="26" t="s">
        <v>43</v>
      </c>
    </row>
    <row r="57" spans="2:12" ht="95.25" customHeight="1" x14ac:dyDescent="0.25">
      <c r="B57" s="41">
        <v>81101516</v>
      </c>
      <c r="C57" s="34" t="s">
        <v>107</v>
      </c>
      <c r="D57" s="37" t="s">
        <v>37</v>
      </c>
      <c r="E57" s="37" t="s">
        <v>38</v>
      </c>
      <c r="F57" s="22" t="s">
        <v>94</v>
      </c>
      <c r="G57" s="22" t="s">
        <v>85</v>
      </c>
      <c r="H57" s="33">
        <v>300000000</v>
      </c>
      <c r="I57" s="38">
        <f t="shared" si="0"/>
        <v>300000000</v>
      </c>
      <c r="J57" s="25" t="s">
        <v>41</v>
      </c>
      <c r="K57" s="25" t="s">
        <v>42</v>
      </c>
      <c r="L57" s="26" t="s">
        <v>43</v>
      </c>
    </row>
    <row r="58" spans="2:12" ht="56.25" customHeight="1" thickBot="1" x14ac:dyDescent="0.3">
      <c r="B58" s="42"/>
      <c r="C58" s="43" t="s">
        <v>108</v>
      </c>
      <c r="D58" s="44" t="s">
        <v>37</v>
      </c>
      <c r="E58" s="44" t="s">
        <v>38</v>
      </c>
      <c r="F58" s="45" t="s">
        <v>94</v>
      </c>
      <c r="G58" s="45" t="s">
        <v>85</v>
      </c>
      <c r="H58" s="46">
        <v>300000000</v>
      </c>
      <c r="I58" s="47">
        <f t="shared" si="0"/>
        <v>300000000</v>
      </c>
      <c r="J58" s="48" t="s">
        <v>41</v>
      </c>
      <c r="K58" s="48" t="s">
        <v>42</v>
      </c>
      <c r="L58" s="49" t="s">
        <v>43</v>
      </c>
    </row>
    <row r="59" spans="2:12" ht="21.75" customHeight="1" x14ac:dyDescent="0.25">
      <c r="H59" s="50"/>
      <c r="I59" s="50">
        <f>SUM(I19:I58)</f>
        <v>31709609533.760002</v>
      </c>
    </row>
    <row r="60" spans="2:12" ht="30.75" thickBot="1" x14ac:dyDescent="0.3">
      <c r="B60" s="51" t="s">
        <v>109</v>
      </c>
      <c r="C60"/>
      <c r="D60"/>
    </row>
    <row r="61" spans="2:12" ht="45" x14ac:dyDescent="0.25">
      <c r="B61" s="52" t="s">
        <v>25</v>
      </c>
      <c r="C61" s="53" t="s">
        <v>110</v>
      </c>
      <c r="D61" s="54" t="s">
        <v>34</v>
      </c>
      <c r="H61" s="55"/>
    </row>
    <row r="62" spans="2:12" x14ac:dyDescent="0.25">
      <c r="B62" s="5"/>
      <c r="C62" s="56"/>
      <c r="D62" s="57"/>
      <c r="H62" s="55"/>
    </row>
    <row r="63" spans="2:12" x14ac:dyDescent="0.25">
      <c r="B63" s="5"/>
      <c r="C63" s="56"/>
      <c r="D63" s="57"/>
      <c r="H63" s="55"/>
    </row>
    <row r="64" spans="2:12" x14ac:dyDescent="0.25">
      <c r="B64" s="5"/>
      <c r="C64" s="56"/>
      <c r="D64" s="57"/>
      <c r="H64" s="55"/>
    </row>
    <row r="65" spans="2:8" x14ac:dyDescent="0.25">
      <c r="B65" s="5"/>
      <c r="C65" s="56"/>
      <c r="D65" s="57"/>
      <c r="H65" s="55"/>
    </row>
    <row r="66" spans="2:8" ht="15.75" thickBot="1" x14ac:dyDescent="0.3">
      <c r="B66" s="13"/>
      <c r="C66" s="58"/>
      <c r="D66" s="59"/>
    </row>
    <row r="67" spans="2:8" x14ac:dyDescent="0.25">
      <c r="H67" s="55"/>
    </row>
  </sheetData>
  <mergeCells count="2">
    <mergeCell ref="F5:I9"/>
    <mergeCell ref="F11:I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FORMATO SECOP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2020-01-16T14:20:10Z</dcterms:created>
  <dcterms:modified xsi:type="dcterms:W3CDTF">2020-01-29T16:21:16Z</dcterms:modified>
</cp:coreProperties>
</file>